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65" yWindow="15" windowWidth="6555" windowHeight="1114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  <sheet name="ランキング" sheetId="6" r:id="rId6"/>
  </sheets>
  <definedNames>
    <definedName name="_xlfn.IFERROR" hidden="1">#NAME?</definedName>
    <definedName name="_xlnm.Print_Area" localSheetId="0">'学校一覧表'!$A$1:$Q$50</definedName>
    <definedName name="_xlnm.Print_Area" localSheetId="1">'地域スポーツ団体一覧表'!$A$1:$Q$50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一覧">'Sheet1'!$C$2:$C$11</definedName>
    <definedName name="審判">'Sheet1'!$E$2:$E$28</definedName>
    <definedName name="役職一覧">'Sheet1'!$E$2:$E$28</definedName>
  </definedNames>
  <calcPr fullCalcOnLoad="1"/>
</workbook>
</file>

<file path=xl/sharedStrings.xml><?xml version="1.0" encoding="utf-8"?>
<sst xmlns="http://schemas.openxmlformats.org/spreadsheetml/2006/main" count="1535" uniqueCount="875">
  <si>
    <t>種目ｺｰﾄﾞ</t>
  </si>
  <si>
    <t>ﾅﾝﾊﾞｰ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</si>
  <si>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</si>
  <si>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</si>
  <si>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</si>
  <si>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</si>
  <si>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</si>
  <si>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</si>
  <si>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</si>
  <si>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</si>
  <si>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</si>
  <si>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</si>
  <si>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</si>
  <si>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</si>
  <si>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</si>
  <si>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DBコード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</si>
  <si>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</si>
  <si>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</si>
  <si>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</si>
  <si>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</si>
  <si>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</si>
  <si>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</si>
  <si>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</si>
  <si>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</si>
  <si>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</si>
  <si>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</si>
  <si>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</si>
  <si>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</si>
  <si>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</si>
  <si>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</si>
  <si>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</si>
  <si>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</si>
  <si>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</si>
  <si>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</si>
  <si>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</si>
  <si>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</si>
  <si>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</si>
  <si>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</si>
  <si>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</si>
  <si>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</si>
  <si>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</si>
  <si>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</si>
  <si>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</si>
  <si>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</si>
  <si>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</si>
  <si>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</si>
  <si>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</si>
  <si>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</si>
  <si>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</si>
  <si>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</si>
  <si>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</si>
  <si>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</si>
  <si>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</si>
  <si>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</si>
  <si>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</si>
  <si>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</si>
  <si>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</si>
  <si>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</si>
  <si>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</si>
  <si>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</si>
  <si>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</si>
  <si>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</si>
  <si>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</si>
  <si>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</si>
  <si>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</si>
  <si>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</si>
  <si>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</si>
  <si>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</si>
  <si>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</si>
  <si>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</si>
  <si>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</si>
  <si>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</si>
  <si>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</si>
  <si>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</si>
  <si>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</si>
  <si>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</si>
  <si>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</si>
  <si>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</si>
  <si>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</si>
  <si>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</si>
  <si>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</si>
  <si>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</si>
  <si>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</si>
  <si>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</si>
  <si>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</si>
  <si>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</si>
  <si>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</si>
  <si>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</si>
  <si>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</si>
  <si>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</si>
  <si>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</si>
  <si>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</si>
  <si>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</si>
  <si>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</si>
  <si>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</si>
  <si>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</si>
  <si>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</si>
  <si>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</si>
  <si>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</si>
  <si>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</si>
  <si>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</si>
  <si>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</si>
  <si>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</si>
  <si>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</si>
  <si>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</si>
  <si>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</si>
  <si>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</si>
  <si>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</si>
  <si>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</si>
  <si>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</si>
  <si>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</si>
  <si>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</si>
  <si>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</si>
  <si>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</si>
  <si>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</si>
  <si>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</si>
  <si>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</si>
  <si>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</si>
  <si>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</si>
  <si>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</si>
  <si>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</si>
  <si>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</si>
  <si>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</si>
  <si>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</si>
  <si>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</si>
  <si>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</si>
  <si>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</si>
  <si>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</si>
  <si>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</si>
  <si>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</si>
  <si>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</si>
  <si>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</si>
  <si>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</si>
  <si>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</si>
  <si>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</si>
  <si>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</si>
  <si>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</si>
  <si>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</si>
  <si>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</si>
  <si>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</si>
  <si>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</si>
  <si>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</si>
  <si>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</si>
  <si>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</si>
  <si>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</si>
  <si>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</si>
  <si>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</si>
  <si>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</si>
  <si>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</si>
  <si>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高梁市立有漢中学校</t>
  </si>
  <si>
    <t>真庭市立北房中学校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</si>
  <si>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</si>
  <si>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</si>
  <si>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</si>
  <si>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</si>
  <si>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</si>
  <si>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新見市立大佐中学校</t>
  </si>
  <si>
    <t>新見市立神郷中学校</t>
  </si>
  <si>
    <t>新見市立哲西中学校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</si>
  <si>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</si>
  <si>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</si>
  <si>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</si>
  <si>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</si>
  <si>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</si>
  <si>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</si>
  <si>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</si>
  <si>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</si>
  <si>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</si>
  <si>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</si>
  <si>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</si>
  <si>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</si>
  <si>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</si>
  <si>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</si>
  <si>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</si>
  <si>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</si>
  <si>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美咲町立中央中学校</t>
  </si>
  <si>
    <t>久米南町立久米南中学校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</si>
  <si>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</si>
  <si>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</si>
  <si>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</si>
  <si>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</si>
  <si>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</si>
  <si>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</si>
  <si>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</si>
  <si>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</si>
  <si>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</si>
  <si>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</si>
  <si>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</si>
  <si>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</si>
  <si>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</si>
  <si>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</si>
  <si>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</si>
  <si>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</si>
  <si>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</si>
  <si>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</si>
  <si>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</si>
  <si>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</si>
  <si>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</si>
  <si>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</si>
  <si>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</si>
  <si>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</si>
  <si>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</si>
  <si>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さくら走練</t>
  </si>
  <si>
    <t>学校コード</t>
  </si>
  <si>
    <t>正式名称</t>
  </si>
  <si>
    <t>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</si>
  <si>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</si>
  <si>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</si>
  <si>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</si>
  <si>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</si>
  <si>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</si>
  <si>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</si>
  <si>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</si>
  <si>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</si>
  <si>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</si>
  <si>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</si>
  <si>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</si>
  <si>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</si>
  <si>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</si>
  <si>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</si>
  <si>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</si>
  <si>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</si>
  <si>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</si>
  <si>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</si>
  <si>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</si>
  <si>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</si>
  <si>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</si>
  <si>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</si>
  <si>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</si>
  <si>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</si>
  <si>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</si>
  <si>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</si>
  <si>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</si>
  <si>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</si>
  <si>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</si>
  <si>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</si>
  <si>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</si>
  <si>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</si>
  <si>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</si>
  <si>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</si>
  <si>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</si>
  <si>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</si>
  <si>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</si>
  <si>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</si>
  <si>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</si>
  <si>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</si>
  <si>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</si>
  <si>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</si>
  <si>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</si>
  <si>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</si>
  <si>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</si>
  <si>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</si>
  <si>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混成</t>
  </si>
  <si>
    <t>00800</t>
  </si>
  <si>
    <t>07300</t>
  </si>
  <si>
    <t>21300</t>
  </si>
  <si>
    <t>男子四種競技</t>
  </si>
  <si>
    <t>21400</t>
  </si>
  <si>
    <t>女子四種競技</t>
  </si>
  <si>
    <t>男子</t>
  </si>
  <si>
    <t>女子</t>
  </si>
  <si>
    <t>●</t>
  </si>
  <si>
    <t>0001256</t>
  </si>
  <si>
    <t>00200</t>
  </si>
  <si>
    <t>100m</t>
  </si>
  <si>
    <t>03200</t>
  </si>
  <si>
    <t>04200</t>
  </si>
  <si>
    <t>男子110mH</t>
  </si>
  <si>
    <t>女子100mH</t>
  </si>
  <si>
    <t>08800</t>
  </si>
  <si>
    <t>昨年度ランキング上位２０傑（学年別は１０傑）</t>
  </si>
  <si>
    <t>学校名</t>
  </si>
  <si>
    <t>※学年の数字は旧学年</t>
  </si>
  <si>
    <t>※旧３年生を削り，新学年になっているデータ</t>
  </si>
  <si>
    <t>ランキング該当者</t>
  </si>
  <si>
    <t>種目</t>
  </si>
  <si>
    <t>氏名</t>
  </si>
  <si>
    <t>１年１００ｍ</t>
  </si>
  <si>
    <t>該当</t>
  </si>
  <si>
    <t>連番</t>
  </si>
  <si>
    <t>氏　名</t>
  </si>
  <si>
    <t>学校</t>
  </si>
  <si>
    <t>学年</t>
  </si>
  <si>
    <t>氏名</t>
  </si>
  <si>
    <t>２年１００ｍ</t>
  </si>
  <si>
    <t>３年１００ｍ</t>
  </si>
  <si>
    <t>１年１５００ｍ</t>
  </si>
  <si>
    <t>２年１５００ｍ</t>
  </si>
  <si>
    <t>１１０ｍＨ</t>
  </si>
  <si>
    <t>走幅跳</t>
  </si>
  <si>
    <t>四種競技</t>
  </si>
  <si>
    <t>女子</t>
  </si>
  <si>
    <t>１００ｍＨ</t>
  </si>
  <si>
    <t>走幅跳</t>
  </si>
  <si>
    <t>吉備</t>
  </si>
  <si>
    <t>略称</t>
  </si>
  <si>
    <t>瀬戸スポーツクラブ</t>
  </si>
  <si>
    <t>ランキング上位者一覧</t>
  </si>
  <si>
    <t>※下に載っている選手は，その種目に限り，参加制限枠外で出場できます</t>
  </si>
  <si>
    <t>種　目</t>
  </si>
  <si>
    <t>氏　名</t>
  </si>
  <si>
    <t>男子円盤投</t>
  </si>
  <si>
    <t>女子円盤投</t>
  </si>
  <si>
    <t>参加料（１種目８００円×種目数）</t>
  </si>
  <si>
    <t>８００×</t>
  </si>
  <si>
    <t>＝</t>
  </si>
  <si>
    <t>１５００ｍ</t>
  </si>
  <si>
    <t>小野　芽衣果</t>
  </si>
  <si>
    <t>倉敷南</t>
  </si>
  <si>
    <t>335199</t>
  </si>
  <si>
    <t>井原ＡＣ</t>
  </si>
  <si>
    <t>円盤投</t>
  </si>
  <si>
    <t>福田南</t>
  </si>
  <si>
    <t>京山</t>
  </si>
  <si>
    <t>宮地　佑一</t>
  </si>
  <si>
    <t>枝廣　剣蔵</t>
  </si>
  <si>
    <t>興除</t>
  </si>
  <si>
    <t>深田　大地</t>
  </si>
  <si>
    <t>吉備</t>
  </si>
  <si>
    <t>福南</t>
  </si>
  <si>
    <t>京山</t>
  </si>
  <si>
    <t>永瀬　友棉</t>
  </si>
  <si>
    <t>佐方　菜月</t>
  </si>
  <si>
    <t>加藤　千織</t>
  </si>
  <si>
    <t>石井</t>
  </si>
  <si>
    <t>安藤　実那</t>
  </si>
  <si>
    <t>東陽</t>
  </si>
  <si>
    <t>チーム名：</t>
  </si>
  <si>
    <t>チーム名</t>
  </si>
  <si>
    <t>第４６回岡山県中学生混成競技会兼記録会</t>
  </si>
  <si>
    <t>Ａｓｔｅｒ</t>
  </si>
  <si>
    <t>瀬戸ＳＣ</t>
  </si>
  <si>
    <t>ゆめりくクラブ</t>
  </si>
  <si>
    <t>ゆめりくｸﾗﾌﾞ</t>
  </si>
  <si>
    <t>ｱｽﾘｰﾄｼﾞｬﾊﾟﾝ</t>
  </si>
  <si>
    <t>ATHLETE JAPAN</t>
  </si>
  <si>
    <t>岡山市立山南学園</t>
  </si>
  <si>
    <t>千屋中学校</t>
  </si>
  <si>
    <t>岡山県立岡山聾学校</t>
  </si>
  <si>
    <t>山陽学園中学校</t>
  </si>
  <si>
    <t>令和６年 　月 　日</t>
  </si>
  <si>
    <t>09600</t>
  </si>
  <si>
    <t>and X</t>
  </si>
  <si>
    <t>ＫＮＤ．ＴＣ</t>
  </si>
  <si>
    <t>Ｇｌｏｂｅ</t>
  </si>
  <si>
    <t>GEM STAR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</si>
  <si>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</si>
  <si>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</si>
  <si>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</si>
  <si>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</si>
  <si>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</si>
  <si>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</si>
  <si>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</si>
  <si>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</si>
  <si>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</si>
  <si>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</si>
  <si>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</si>
  <si>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</si>
  <si>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</si>
  <si>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</si>
  <si>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</si>
  <si>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</si>
  <si>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</si>
  <si>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</si>
  <si>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</si>
  <si>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</si>
  <si>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</si>
  <si>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</si>
  <si>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</si>
  <si>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</si>
  <si>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</si>
  <si>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</si>
  <si>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</si>
  <si>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</si>
  <si>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</si>
  <si>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</si>
  <si>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</si>
  <si>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</si>
  <si>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山南学園</t>
  </si>
  <si>
    <t>上道</t>
  </si>
  <si>
    <t>御津</t>
  </si>
  <si>
    <t>建部</t>
  </si>
  <si>
    <t>加茂川中学校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</si>
  <si>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</si>
  <si>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</si>
  <si>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</si>
  <si>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</si>
  <si>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</si>
  <si>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</si>
  <si>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</si>
  <si>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</si>
  <si>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</si>
  <si>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</si>
  <si>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</si>
  <si>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</si>
  <si>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</si>
  <si>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</si>
  <si>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</si>
  <si>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</si>
  <si>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</si>
  <si>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</si>
  <si>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</si>
  <si>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</si>
  <si>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</si>
  <si>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</si>
  <si>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</si>
  <si>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</si>
  <si>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</si>
  <si>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</si>
  <si>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</si>
  <si>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</si>
  <si>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</si>
  <si>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</si>
  <si>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</si>
  <si>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</si>
  <si>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</si>
  <si>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</si>
  <si>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</si>
  <si>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</si>
  <si>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</si>
  <si>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</si>
  <si>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</si>
  <si>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</si>
  <si>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</si>
  <si>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</si>
  <si>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</si>
  <si>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</si>
  <si>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</si>
  <si>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</si>
  <si>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</si>
  <si>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</si>
  <si>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</si>
  <si>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</si>
  <si>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</si>
  <si>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</si>
  <si>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</si>
  <si>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</si>
  <si>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</si>
  <si>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</si>
  <si>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</si>
  <si>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</si>
  <si>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</si>
  <si>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</si>
  <si>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飛島中学校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</si>
  <si>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</si>
  <si>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</si>
  <si>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</si>
  <si>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</si>
  <si>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</si>
  <si>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</si>
  <si>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</si>
  <si>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</si>
  <si>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</si>
  <si>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</si>
  <si>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</si>
  <si>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</si>
  <si>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</si>
  <si>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</si>
  <si>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総社市立昭和五つ星学園</t>
  </si>
  <si>
    <t>昭和</t>
  </si>
  <si>
    <t>真備東</t>
  </si>
  <si>
    <t>真備</t>
  </si>
  <si>
    <t>高梁</t>
  </si>
  <si>
    <t>高梁東</t>
  </si>
  <si>
    <t>高梁北</t>
  </si>
  <si>
    <t>巨瀬中学校</t>
  </si>
  <si>
    <t>巨瀬</t>
  </si>
  <si>
    <t>中井中学校</t>
  </si>
  <si>
    <t>中井</t>
  </si>
  <si>
    <t>有漢</t>
  </si>
  <si>
    <t>北房</t>
  </si>
  <si>
    <t>竹荘中学校</t>
  </si>
  <si>
    <t>竹荘</t>
  </si>
  <si>
    <t>吉川中学校</t>
  </si>
  <si>
    <t>吉川</t>
  </si>
  <si>
    <t>大和中学校</t>
  </si>
  <si>
    <t>大和</t>
  </si>
  <si>
    <t>成羽</t>
  </si>
  <si>
    <t>川上</t>
  </si>
  <si>
    <t>備中</t>
  </si>
  <si>
    <t>新見第一</t>
  </si>
  <si>
    <t>新見南</t>
  </si>
  <si>
    <t>井倉中学校</t>
  </si>
  <si>
    <t>井倉</t>
  </si>
  <si>
    <t>草間中学校</t>
  </si>
  <si>
    <t>草間</t>
  </si>
  <si>
    <t>豊永中学校</t>
  </si>
  <si>
    <t>豊永</t>
  </si>
  <si>
    <t>熊谷中学校</t>
  </si>
  <si>
    <t>熊谷</t>
  </si>
  <si>
    <t>菅生中学校</t>
  </si>
  <si>
    <t>菅生</t>
  </si>
  <si>
    <t>福本中学校</t>
  </si>
  <si>
    <t>福本</t>
  </si>
  <si>
    <t>千屋</t>
  </si>
  <si>
    <t>大佐</t>
  </si>
  <si>
    <t>大井野中学校</t>
  </si>
  <si>
    <t>大井野</t>
  </si>
  <si>
    <t>新郷中学校</t>
  </si>
  <si>
    <t>新郷</t>
  </si>
  <si>
    <t>神郷</t>
  </si>
  <si>
    <t>哲西</t>
  </si>
  <si>
    <t>新砥中学校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</si>
  <si>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</si>
  <si>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</si>
  <si>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</si>
  <si>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</si>
  <si>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</si>
  <si>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</si>
  <si>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</si>
  <si>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</si>
  <si>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</si>
  <si>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</si>
  <si>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</si>
  <si>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</si>
  <si>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</si>
  <si>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</si>
  <si>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</si>
  <si>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</si>
  <si>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</si>
  <si>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美咲町立旭学園</t>
  </si>
  <si>
    <t>旭</t>
  </si>
  <si>
    <t>中央</t>
  </si>
  <si>
    <t>久米南</t>
  </si>
  <si>
    <t>美咲町立柵原学園</t>
  </si>
  <si>
    <t>柵原</t>
  </si>
  <si>
    <t>勝山</t>
  </si>
  <si>
    <t>美甘</t>
  </si>
  <si>
    <t>新庄</t>
  </si>
  <si>
    <t>久世</t>
  </si>
  <si>
    <t>落合</t>
  </si>
  <si>
    <t>湯原</t>
  </si>
  <si>
    <t>中和中学校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</si>
  <si>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</si>
  <si>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</si>
  <si>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</si>
  <si>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</si>
  <si>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</si>
  <si>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</si>
  <si>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</si>
  <si>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</si>
  <si>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山陽学園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</si>
  <si>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</si>
  <si>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</si>
  <si>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</si>
  <si>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</si>
  <si>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</si>
  <si>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</si>
  <si>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</si>
  <si>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</si>
  <si>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</si>
  <si>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</si>
  <si>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</si>
  <si>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</si>
  <si>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</si>
  <si>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所属ｺｰﾄﾞ</t>
  </si>
  <si>
    <t>330001</t>
  </si>
  <si>
    <t>東坂　　侑</t>
  </si>
  <si>
    <t>福田南</t>
  </si>
  <si>
    <t>坂本　勇太</t>
  </si>
  <si>
    <t>大島　遙斗</t>
  </si>
  <si>
    <t>香和</t>
  </si>
  <si>
    <t>秋山　翔星</t>
  </si>
  <si>
    <t>谷　　泰輝</t>
  </si>
  <si>
    <t>庄</t>
  </si>
  <si>
    <t>小川　謙太</t>
  </si>
  <si>
    <t>御南</t>
  </si>
  <si>
    <t>藤　　遥己</t>
  </si>
  <si>
    <t>西大寺</t>
  </si>
  <si>
    <t>池田　大輝</t>
  </si>
  <si>
    <t>高月　寛威</t>
  </si>
  <si>
    <t>新田</t>
  </si>
  <si>
    <t>平　　迅人</t>
  </si>
  <si>
    <t>倉敷東</t>
  </si>
  <si>
    <t>四元　志優</t>
  </si>
  <si>
    <t>連島南</t>
  </si>
  <si>
    <t>三輪　壮志郎</t>
  </si>
  <si>
    <t>竜操</t>
  </si>
  <si>
    <t>佐内　琢真</t>
  </si>
  <si>
    <t>総社東</t>
  </si>
  <si>
    <t>新中　晧也</t>
  </si>
  <si>
    <t>倉敷南</t>
  </si>
  <si>
    <t>荒木　咲翔</t>
  </si>
  <si>
    <t>吉備</t>
  </si>
  <si>
    <t>小野田　隆宏</t>
  </si>
  <si>
    <t>京山</t>
  </si>
  <si>
    <t>福田　真大</t>
  </si>
  <si>
    <t>倉敷第一</t>
  </si>
  <si>
    <t>田中　琉斗</t>
  </si>
  <si>
    <t>さくら走練</t>
  </si>
  <si>
    <t>小野　礼翔</t>
  </si>
  <si>
    <t>金光学園</t>
  </si>
  <si>
    <t>茅野　佑紀</t>
  </si>
  <si>
    <t>福田南</t>
  </si>
  <si>
    <t>福浜</t>
  </si>
  <si>
    <t>長尾　大和</t>
  </si>
  <si>
    <t>京山</t>
  </si>
  <si>
    <t>福浜</t>
  </si>
  <si>
    <t>倉敷第一</t>
  </si>
  <si>
    <t>興除</t>
  </si>
  <si>
    <t>北陵</t>
  </si>
  <si>
    <t>新田</t>
  </si>
  <si>
    <t>舛谷　夢生</t>
  </si>
  <si>
    <t>さくら走練</t>
  </si>
  <si>
    <t>吉備</t>
  </si>
  <si>
    <t>琴浦</t>
  </si>
  <si>
    <t>坂本　慶太</t>
  </si>
  <si>
    <t>宇野</t>
  </si>
  <si>
    <t>伊折　駿希</t>
  </si>
  <si>
    <t>倉敷南</t>
  </si>
  <si>
    <t>逢坂　昂輝</t>
  </si>
  <si>
    <t>中村　颯志</t>
  </si>
  <si>
    <t>安永　雄大</t>
  </si>
  <si>
    <t>白陵</t>
  </si>
  <si>
    <t>法華　　晴</t>
  </si>
  <si>
    <t>蒜山</t>
  </si>
  <si>
    <t>前田　蒼介</t>
  </si>
  <si>
    <t>笠岡東</t>
  </si>
  <si>
    <t>有森　李凰</t>
  </si>
  <si>
    <t>對中　希琉</t>
  </si>
  <si>
    <t>操南</t>
  </si>
  <si>
    <t>原田　悠禅</t>
  </si>
  <si>
    <t>井原ＡＣ</t>
  </si>
  <si>
    <t>小林　昇太</t>
  </si>
  <si>
    <t>難波　瑛俊</t>
  </si>
  <si>
    <t>竹井　翔真</t>
  </si>
  <si>
    <t>玉川　彩人</t>
  </si>
  <si>
    <t>小山　秀太</t>
  </si>
  <si>
    <t>藤井　祐人</t>
  </si>
  <si>
    <t>岸野　ハルト</t>
  </si>
  <si>
    <t>有森　凰凱</t>
  </si>
  <si>
    <t>堂前　歩汰</t>
  </si>
  <si>
    <t>操南</t>
  </si>
  <si>
    <t>樋口　青空</t>
  </si>
  <si>
    <t>藤野　望太</t>
  </si>
  <si>
    <t>植田　悠真</t>
  </si>
  <si>
    <t>総社西</t>
  </si>
  <si>
    <t>枝廣　剣蔵</t>
  </si>
  <si>
    <t>興除</t>
  </si>
  <si>
    <t>原　　大智</t>
  </si>
  <si>
    <t>旭東</t>
  </si>
  <si>
    <t>宮地　佑一</t>
  </si>
  <si>
    <t>齋藤　玲旺</t>
  </si>
  <si>
    <t>倉敷第一</t>
  </si>
  <si>
    <t>森下　翔太</t>
  </si>
  <si>
    <t>守安　　颯</t>
  </si>
  <si>
    <t>WING-ＡＣ</t>
  </si>
  <si>
    <t>池上　悠太</t>
  </si>
  <si>
    <t>中央</t>
  </si>
  <si>
    <t>原田　翔太</t>
  </si>
  <si>
    <t>池本　旬太</t>
  </si>
  <si>
    <t>味野</t>
  </si>
  <si>
    <t>深田　大地</t>
  </si>
  <si>
    <t>小野里　元気</t>
  </si>
  <si>
    <t>桑田</t>
  </si>
  <si>
    <t>檀上　頼斗</t>
  </si>
  <si>
    <t>海野　祐成</t>
  </si>
  <si>
    <t>王野　楽飛</t>
  </si>
  <si>
    <t>藤田</t>
  </si>
  <si>
    <t>松岡　　巧</t>
  </si>
  <si>
    <t>石井</t>
  </si>
  <si>
    <t>荘内</t>
  </si>
  <si>
    <t>大治　翔英</t>
  </si>
  <si>
    <t>虫明　裕騎</t>
  </si>
  <si>
    <t>石井</t>
  </si>
  <si>
    <t>枝廣　剣蔵</t>
  </si>
  <si>
    <t>溝口　太陽</t>
  </si>
  <si>
    <t>小林　　伯</t>
  </si>
  <si>
    <t>倉敷TFC</t>
  </si>
  <si>
    <t>中人　進太</t>
  </si>
  <si>
    <t>芳泉</t>
  </si>
  <si>
    <t>近藤　大斗</t>
  </si>
  <si>
    <t>日笠　煌心</t>
  </si>
  <si>
    <t>田中　　樹</t>
  </si>
  <si>
    <t>高尾　一希</t>
  </si>
  <si>
    <t>荘内</t>
  </si>
  <si>
    <t>能勢　颯大</t>
  </si>
  <si>
    <t>御南</t>
  </si>
  <si>
    <t>松井　駿佑</t>
  </si>
  <si>
    <t>香和</t>
  </si>
  <si>
    <t>藤原　碧衣</t>
  </si>
  <si>
    <t>守安　　颯</t>
  </si>
  <si>
    <t>平　　拓賜</t>
  </si>
  <si>
    <t>佐竹　琉乃介</t>
  </si>
  <si>
    <t>桑田</t>
  </si>
  <si>
    <t>村上　虹太</t>
  </si>
  <si>
    <t>勝山</t>
  </si>
  <si>
    <t>南里　晴玖</t>
  </si>
  <si>
    <t>松家　瑛斗</t>
  </si>
  <si>
    <t>旭東</t>
  </si>
  <si>
    <t>村上　誠一</t>
  </si>
  <si>
    <t>連島南</t>
  </si>
  <si>
    <t>海本　茉凛</t>
  </si>
  <si>
    <t>倉敷南</t>
  </si>
  <si>
    <t>酒井　麻帆</t>
  </si>
  <si>
    <t>佐々井　嘉花</t>
  </si>
  <si>
    <t>さくら走練</t>
  </si>
  <si>
    <t>前田　寿菜</t>
  </si>
  <si>
    <t>福田南</t>
  </si>
  <si>
    <t>岡本　愛結</t>
  </si>
  <si>
    <t>邑久</t>
  </si>
  <si>
    <t>稲葉　奈々</t>
  </si>
  <si>
    <t>玉島北</t>
  </si>
  <si>
    <t>_xD842__xDFB7_牟田　琉花</t>
  </si>
  <si>
    <t>芳田</t>
  </si>
  <si>
    <t>高橋　佑佳</t>
  </si>
  <si>
    <t>西大寺</t>
  </si>
  <si>
    <t>田村　咲乃</t>
  </si>
  <si>
    <t>延原　望乃</t>
  </si>
  <si>
    <t>市操山</t>
  </si>
  <si>
    <t>中西　奏葉</t>
  </si>
  <si>
    <t>京山</t>
  </si>
  <si>
    <t>延原　日葵</t>
  </si>
  <si>
    <t>久安　真緒</t>
  </si>
  <si>
    <t>前田　怜亜</t>
  </si>
  <si>
    <t>溝手　那菜</t>
  </si>
  <si>
    <t>御南</t>
  </si>
  <si>
    <t>芳本　志穂</t>
  </si>
  <si>
    <t>福浜</t>
  </si>
  <si>
    <t>東山　実莉里</t>
  </si>
  <si>
    <t>井原ＡＣ</t>
  </si>
  <si>
    <t>平松　心遥</t>
  </si>
  <si>
    <t>中村　一椛</t>
  </si>
  <si>
    <t>倉敷第一</t>
  </si>
  <si>
    <t>奥　　美陽</t>
  </si>
  <si>
    <t>宇野</t>
  </si>
  <si>
    <t>中西　奏葉</t>
  </si>
  <si>
    <t>永瀬　友棉</t>
  </si>
  <si>
    <t>小野　芽衣果</t>
  </si>
  <si>
    <t>福南</t>
  </si>
  <si>
    <t>石原　万結</t>
  </si>
  <si>
    <t>吉備</t>
  </si>
  <si>
    <t>京山</t>
  </si>
  <si>
    <t>南　　和奏</t>
  </si>
  <si>
    <t>宇野</t>
  </si>
  <si>
    <t>さくら走練</t>
  </si>
  <si>
    <t>堀川　莉良</t>
  </si>
  <si>
    <t>井原ＡＣ</t>
  </si>
  <si>
    <t>岩﨑　芽生</t>
  </si>
  <si>
    <t>旭東</t>
  </si>
  <si>
    <t>下田　千紗都</t>
  </si>
  <si>
    <t>坂内　波美</t>
  </si>
  <si>
    <t>岩本　栞奈</t>
  </si>
  <si>
    <t>足守</t>
  </si>
  <si>
    <t>佐藤　蓮奈</t>
  </si>
  <si>
    <t>森本　早弥夏</t>
  </si>
  <si>
    <t>山南学園</t>
  </si>
  <si>
    <t>脇　　心羽</t>
  </si>
  <si>
    <t>太田　結菜</t>
  </si>
  <si>
    <t>松井　紗千</t>
  </si>
  <si>
    <t>東陽</t>
  </si>
  <si>
    <t>吉本　なつみ</t>
  </si>
  <si>
    <t>福田南</t>
  </si>
  <si>
    <t>石井　　杏</t>
  </si>
  <si>
    <t>児島</t>
  </si>
  <si>
    <t>荻野　真帆</t>
  </si>
  <si>
    <t>宮永　愛美</t>
  </si>
  <si>
    <t>柴田　莉奈</t>
  </si>
  <si>
    <t>山本　祥子</t>
  </si>
  <si>
    <t>倉敷北</t>
  </si>
  <si>
    <t>井上　琴音</t>
  </si>
  <si>
    <t>大倉　千佳</t>
  </si>
  <si>
    <t>御南</t>
  </si>
  <si>
    <t>延原　日葵</t>
  </si>
  <si>
    <t>溝手　那菜</t>
  </si>
  <si>
    <t>佐々井　嘉花</t>
  </si>
  <si>
    <t>奥　　美陽</t>
  </si>
  <si>
    <t>東山　実莉里</t>
  </si>
  <si>
    <t>木之子</t>
  </si>
  <si>
    <t>芳本　志穂</t>
  </si>
  <si>
    <t>福浜</t>
  </si>
  <si>
    <t>吉田　清香</t>
  </si>
  <si>
    <t>安藤　実那</t>
  </si>
  <si>
    <t>瀧山　椛蓮</t>
  </si>
  <si>
    <t>操南</t>
  </si>
  <si>
    <t>伊藤　　瑞</t>
  </si>
  <si>
    <t>金光学園</t>
  </si>
  <si>
    <t>前田　寿菜</t>
  </si>
  <si>
    <t>髙木　璃音</t>
  </si>
  <si>
    <t>倉敷第一</t>
  </si>
  <si>
    <t>辻浦　　楓</t>
  </si>
  <si>
    <t>郷内</t>
  </si>
  <si>
    <t>山田　桃実</t>
  </si>
  <si>
    <t>佐方　菜月</t>
  </si>
  <si>
    <t>豊田　有季歩</t>
  </si>
  <si>
    <t>倉敷西</t>
  </si>
  <si>
    <t>西大寺</t>
  </si>
  <si>
    <t>倉敷南</t>
  </si>
  <si>
    <t>佐藤　地央</t>
  </si>
  <si>
    <t>古厩　利沙</t>
  </si>
  <si>
    <t>近藤　帆香</t>
  </si>
  <si>
    <t>板谷　悠月</t>
  </si>
  <si>
    <t>井戸　リノナ</t>
  </si>
  <si>
    <t>御南</t>
  </si>
  <si>
    <t>小川　依緒莉</t>
  </si>
  <si>
    <t>竜操</t>
  </si>
  <si>
    <t>杉香　　遥</t>
  </si>
  <si>
    <t>本原　愛莉</t>
  </si>
  <si>
    <t>杉本　紗椰</t>
  </si>
  <si>
    <t>樂善　由香里</t>
  </si>
  <si>
    <t>市　　結奈</t>
  </si>
  <si>
    <t>さくら走練</t>
  </si>
  <si>
    <t>井上　なゆ美</t>
  </si>
  <si>
    <t>岡大附属</t>
  </si>
  <si>
    <t>久本　実央</t>
  </si>
  <si>
    <t>難波　ルナ</t>
  </si>
  <si>
    <t>操南</t>
  </si>
  <si>
    <t>廣山　小夏</t>
  </si>
  <si>
    <t>河内　文音</t>
  </si>
  <si>
    <t>興除</t>
  </si>
  <si>
    <t>尾跡　音和</t>
  </si>
  <si>
    <t>久常　真依</t>
  </si>
  <si>
    <t>津山東</t>
  </si>
  <si>
    <t>枚田　古都葉</t>
  </si>
  <si>
    <t>大森　健聖</t>
  </si>
  <si>
    <t>倉敷福田</t>
  </si>
  <si>
    <t>大西　ｼｪﾘﾝ</t>
  </si>
  <si>
    <t>福浜</t>
  </si>
  <si>
    <t>美濃　日向</t>
  </si>
  <si>
    <t>川﨑　裕太</t>
  </si>
  <si>
    <t>渡邉　裕仁</t>
  </si>
  <si>
    <t>後楽館</t>
  </si>
  <si>
    <t>佐々木　陽介</t>
  </si>
  <si>
    <t>総社東</t>
  </si>
  <si>
    <t>春名　紅太朗</t>
  </si>
  <si>
    <t>寺下　力斗</t>
  </si>
  <si>
    <t>徳永　竣牙</t>
  </si>
  <si>
    <t>金光　凌生</t>
  </si>
  <si>
    <t>佐々木　康介</t>
  </si>
  <si>
    <t>鳥路　貫太</t>
  </si>
  <si>
    <t>倉敷東</t>
  </si>
  <si>
    <t>樋口　青空</t>
  </si>
  <si>
    <t>由本　航大</t>
  </si>
  <si>
    <t>市操山</t>
  </si>
  <si>
    <t>坂井　海渡</t>
  </si>
  <si>
    <t>谷井　優太</t>
  </si>
  <si>
    <t>宇野</t>
  </si>
  <si>
    <t>森下　翔太</t>
  </si>
  <si>
    <t>松岡　　巧</t>
  </si>
  <si>
    <t>石井</t>
  </si>
  <si>
    <t>上岡　隼翔</t>
  </si>
  <si>
    <t>総社東</t>
  </si>
  <si>
    <t>太田　　隆</t>
  </si>
  <si>
    <t>角田　祐悟</t>
  </si>
  <si>
    <t>小林　大雅</t>
  </si>
  <si>
    <t>香和</t>
  </si>
  <si>
    <t>杉　　紘羽</t>
  </si>
  <si>
    <t>倉敷第一</t>
  </si>
  <si>
    <t>芳岡　愛理</t>
  </si>
  <si>
    <t>上南</t>
  </si>
  <si>
    <t>石井　愛音</t>
  </si>
  <si>
    <t>倉敷福田</t>
  </si>
  <si>
    <t>安藤　柚希</t>
  </si>
  <si>
    <t>横山　由夏</t>
  </si>
  <si>
    <t>操南</t>
  </si>
  <si>
    <t>白川　いちご</t>
  </si>
  <si>
    <t>郷内</t>
  </si>
  <si>
    <t>有汲　凰花</t>
  </si>
  <si>
    <t>藤原　七星</t>
  </si>
  <si>
    <t>髙木　璃音</t>
  </si>
  <si>
    <t>倉敷第一</t>
  </si>
  <si>
    <t>桑原　夕里花</t>
  </si>
  <si>
    <t>吉田　清香</t>
  </si>
  <si>
    <t>西岡　花菜</t>
  </si>
  <si>
    <t>村上　希海</t>
  </si>
  <si>
    <t>真砂　日菜子</t>
  </si>
  <si>
    <t>桑原　清乃</t>
  </si>
  <si>
    <t>中山</t>
  </si>
  <si>
    <t>菅野　香穂</t>
  </si>
  <si>
    <t>小山　心雪</t>
  </si>
  <si>
    <t>枚田　古都葉</t>
  </si>
  <si>
    <t>板谷　悠月</t>
  </si>
  <si>
    <t>倉敷西</t>
  </si>
  <si>
    <t>三澤　由奈</t>
  </si>
  <si>
    <t>Ａｓｔｅｒ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</si>
</sst>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name val="ＭＳ 明朝"/>
      <family val="1"/>
    </font>
    <font>
      <sz val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 quotePrefix="1">
      <alignment horizontal="left"/>
      <protection/>
    </xf>
    <xf numFmtId="49" fontId="53" fillId="0" borderId="10" xfId="0" applyNumberFormat="1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5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49" fontId="53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vertical="center"/>
    </xf>
    <xf numFmtId="49" fontId="6" fillId="0" borderId="18" xfId="0" applyNumberFormat="1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34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49" fontId="13" fillId="0" borderId="20" xfId="0" applyNumberFormat="1" applyFont="1" applyFill="1" applyBorder="1" applyAlignment="1" applyProtection="1" quotePrefix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0" fontId="36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zoomScaleSheetLayoutView="50" zoomScalePageLayoutView="0" workbookViewId="0" topLeftCell="A1">
      <selection activeCell="A6" sqref="A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4" customFormat="1" ht="17.25">
      <c r="A1" s="63" t="s">
        <v>27</v>
      </c>
      <c r="B1" s="39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112" t="s">
        <v>297</v>
      </c>
      <c r="T1" s="112"/>
      <c r="U1" s="112"/>
      <c r="V1" s="112"/>
    </row>
    <row r="2" spans="1:22" s="34" customFormat="1" ht="13.5" customHeight="1">
      <c r="A2" s="61" t="s">
        <v>4</v>
      </c>
      <c r="B2" s="100" t="s">
        <v>329</v>
      </c>
      <c r="C2" s="100"/>
      <c r="D2" s="100"/>
      <c r="E2" s="100"/>
      <c r="F2" s="100"/>
      <c r="G2" s="100"/>
      <c r="H2" s="1"/>
      <c r="I2" s="1"/>
      <c r="J2" s="1"/>
      <c r="K2" s="101" t="s">
        <v>240</v>
      </c>
      <c r="L2" s="101"/>
      <c r="M2" s="105" t="s">
        <v>28</v>
      </c>
      <c r="N2" s="106"/>
      <c r="O2" s="35" t="s">
        <v>29</v>
      </c>
      <c r="P2" s="35" t="s">
        <v>30</v>
      </c>
      <c r="S2" s="113" t="s">
        <v>298</v>
      </c>
      <c r="T2" s="113"/>
      <c r="U2" s="113"/>
      <c r="V2" s="113"/>
    </row>
    <row r="3" spans="1:22" s="34" customFormat="1" ht="13.5">
      <c r="A3" s="1"/>
      <c r="B3" s="1"/>
      <c r="C3" s="3"/>
      <c r="D3" s="1"/>
      <c r="E3" s="1"/>
      <c r="F3" s="1"/>
      <c r="G3" s="1"/>
      <c r="H3" s="1"/>
      <c r="I3" s="61"/>
      <c r="J3" s="1"/>
      <c r="K3" s="102"/>
      <c r="L3" s="102"/>
      <c r="M3" s="107"/>
      <c r="N3" s="107"/>
      <c r="O3" s="43"/>
      <c r="P3" s="44"/>
      <c r="S3" s="114"/>
      <c r="T3" s="114"/>
      <c r="U3" s="114"/>
      <c r="V3" s="114"/>
    </row>
    <row r="4" spans="1:22" s="34" customFormat="1" ht="13.5">
      <c r="A4" s="61" t="s">
        <v>5</v>
      </c>
      <c r="B4" s="97" t="e">
        <f>VLOOKUP(Sheet1!$A$2,'学校コード'!$A$2:$B$250,2,FALSE)</f>
        <v>#N/A</v>
      </c>
      <c r="C4" s="97"/>
      <c r="D4" s="97"/>
      <c r="E4" s="1"/>
      <c r="F4" s="3"/>
      <c r="G4" s="3"/>
      <c r="H4" s="62" t="s">
        <v>12</v>
      </c>
      <c r="I4" s="29">
        <f>COUNTIF(E10:E40,1)</f>
        <v>0</v>
      </c>
      <c r="J4" s="1"/>
      <c r="K4" s="102"/>
      <c r="L4" s="102"/>
      <c r="M4" s="107"/>
      <c r="N4" s="107"/>
      <c r="O4" s="43"/>
      <c r="P4" s="44"/>
      <c r="S4" s="115" t="s">
        <v>299</v>
      </c>
      <c r="T4" s="115"/>
      <c r="U4" s="115"/>
      <c r="V4" s="85" t="s">
        <v>300</v>
      </c>
    </row>
    <row r="5" spans="1:22" s="34" customFormat="1" ht="13.5">
      <c r="A5" s="1"/>
      <c r="B5" s="1"/>
      <c r="C5" s="1"/>
      <c r="D5" s="1"/>
      <c r="E5" s="1"/>
      <c r="F5" s="3"/>
      <c r="G5" s="3"/>
      <c r="H5" s="62" t="s">
        <v>13</v>
      </c>
      <c r="I5" s="29">
        <f>COUNTIF(E10:E40,2)</f>
        <v>0</v>
      </c>
      <c r="J5" s="1"/>
      <c r="K5" s="102"/>
      <c r="L5" s="102"/>
      <c r="M5" s="107"/>
      <c r="N5" s="107"/>
      <c r="O5" s="43"/>
      <c r="P5" s="44"/>
      <c r="S5" s="103">
        <f>ランキング!A6</f>
      </c>
      <c r="T5" s="103"/>
      <c r="U5" s="103"/>
      <c r="V5" s="86">
        <f>ランキング!B6</f>
      </c>
    </row>
    <row r="6" spans="1:22" s="34" customFormat="1" ht="13.5">
      <c r="A6" s="1"/>
      <c r="B6" s="1"/>
      <c r="C6" s="1"/>
      <c r="D6" s="1"/>
      <c r="E6" s="1"/>
      <c r="F6" s="1"/>
      <c r="G6" s="69"/>
      <c r="H6" s="1"/>
      <c r="I6" s="1"/>
      <c r="J6" s="1"/>
      <c r="K6" s="1"/>
      <c r="L6" s="1"/>
      <c r="M6" s="1"/>
      <c r="N6" s="1"/>
      <c r="O6" s="1"/>
      <c r="P6" s="1"/>
      <c r="S6" s="103">
        <f>ランキング!A7</f>
      </c>
      <c r="T6" s="103"/>
      <c r="U6" s="103"/>
      <c r="V6" s="86">
        <f>ランキング!B7</f>
      </c>
    </row>
    <row r="7" spans="1:22" s="34" customFormat="1" ht="13.5">
      <c r="A7" s="58"/>
      <c r="B7" s="59"/>
      <c r="C7" s="60"/>
      <c r="D7" s="68"/>
      <c r="E7" s="58"/>
      <c r="F7" s="58"/>
      <c r="G7" s="70"/>
      <c r="H7" s="58"/>
      <c r="I7" s="98" t="s">
        <v>17</v>
      </c>
      <c r="J7" s="98"/>
      <c r="K7" s="98"/>
      <c r="L7" s="76"/>
      <c r="M7" s="73"/>
      <c r="N7" s="73"/>
      <c r="O7" s="73"/>
      <c r="P7" s="71"/>
      <c r="S7" s="103">
        <f>ランキング!A8</f>
      </c>
      <c r="T7" s="103"/>
      <c r="U7" s="103"/>
      <c r="V7" s="86">
        <f>ランキング!B8</f>
      </c>
    </row>
    <row r="8" spans="1:22" ht="13.5">
      <c r="A8" s="7" t="s">
        <v>3</v>
      </c>
      <c r="B8" s="11" t="s">
        <v>21</v>
      </c>
      <c r="C8" s="8" t="s">
        <v>20</v>
      </c>
      <c r="D8" s="8" t="s">
        <v>22</v>
      </c>
      <c r="E8" s="8" t="s">
        <v>23</v>
      </c>
      <c r="F8" s="8" t="s">
        <v>24</v>
      </c>
      <c r="G8" s="89" t="s">
        <v>309</v>
      </c>
      <c r="H8" s="12" t="s">
        <v>25</v>
      </c>
      <c r="I8" s="17" t="s">
        <v>263</v>
      </c>
      <c r="J8" s="18" t="str">
        <f>VLOOKUP(I8,'種目コード'!$A$1:$B$11,2,FALSE)</f>
        <v>100m</v>
      </c>
      <c r="K8" s="17" t="s">
        <v>262</v>
      </c>
      <c r="L8" s="77" t="s">
        <v>31</v>
      </c>
      <c r="M8" s="74"/>
      <c r="N8" s="74"/>
      <c r="O8" s="74"/>
      <c r="P8" s="71"/>
      <c r="S8" s="103">
        <f>ランキング!A9</f>
      </c>
      <c r="T8" s="103"/>
      <c r="U8" s="103"/>
      <c r="V8" s="86">
        <f>ランキング!B9</f>
      </c>
    </row>
    <row r="9" spans="1:22" ht="13.5">
      <c r="A9" s="26" t="s">
        <v>15</v>
      </c>
      <c r="B9" s="28" t="s">
        <v>7</v>
      </c>
      <c r="C9" s="28" t="s">
        <v>2</v>
      </c>
      <c r="D9" s="27" t="s">
        <v>8</v>
      </c>
      <c r="E9" s="27" t="s">
        <v>9</v>
      </c>
      <c r="F9" s="27" t="s">
        <v>10</v>
      </c>
      <c r="G9" s="26" t="s">
        <v>16</v>
      </c>
      <c r="H9" s="26" t="s">
        <v>1</v>
      </c>
      <c r="I9" s="25" t="s">
        <v>0</v>
      </c>
      <c r="J9" s="25" t="s">
        <v>14</v>
      </c>
      <c r="K9" s="25" t="s">
        <v>11</v>
      </c>
      <c r="L9" s="78"/>
      <c r="M9" s="73"/>
      <c r="N9" s="73"/>
      <c r="O9" s="73"/>
      <c r="P9" s="72"/>
      <c r="S9" s="103">
        <f>ランキング!A10</f>
      </c>
      <c r="T9" s="103"/>
      <c r="U9" s="103"/>
      <c r="V9" s="86">
        <f>ランキング!B10</f>
      </c>
    </row>
    <row r="10" spans="1:22" ht="13.5">
      <c r="A10" s="32"/>
      <c r="B10" s="19"/>
      <c r="C10" s="19"/>
      <c r="D10" s="20"/>
      <c r="E10" s="24"/>
      <c r="F10" s="21"/>
      <c r="G10" s="31"/>
      <c r="H10" s="22"/>
      <c r="I10" s="23"/>
      <c r="J10" s="33" t="e">
        <f>VLOOKUP(I10,'種目コード'!$A$3:$B$11,2,FALSE)</f>
        <v>#N/A</v>
      </c>
      <c r="K10" s="6"/>
      <c r="L10" s="6"/>
      <c r="M10" s="75"/>
      <c r="N10" s="75"/>
      <c r="O10" s="75"/>
      <c r="P10" s="49"/>
      <c r="S10" s="103">
        <f>ランキング!A11</f>
      </c>
      <c r="T10" s="103"/>
      <c r="U10" s="103"/>
      <c r="V10" s="86">
        <f>ランキング!B11</f>
      </c>
    </row>
    <row r="11" spans="1:22" ht="13.5">
      <c r="A11" s="32"/>
      <c r="B11" s="19"/>
      <c r="C11" s="19"/>
      <c r="D11" s="20"/>
      <c r="E11" s="24"/>
      <c r="F11" s="21"/>
      <c r="G11" s="31"/>
      <c r="H11" s="15"/>
      <c r="I11" s="23"/>
      <c r="J11" s="33" t="e">
        <f>VLOOKUP(I11,'種目コード'!$A$3:$B$11,2,FALSE)</f>
        <v>#N/A</v>
      </c>
      <c r="K11" s="6"/>
      <c r="L11" s="6"/>
      <c r="M11" s="75"/>
      <c r="N11" s="75"/>
      <c r="O11" s="75"/>
      <c r="P11" s="49"/>
      <c r="S11" s="103">
        <f>ランキング!A12</f>
      </c>
      <c r="T11" s="103"/>
      <c r="U11" s="103"/>
      <c r="V11" s="86">
        <f>ランキング!B12</f>
      </c>
    </row>
    <row r="12" spans="1:22" ht="13.5">
      <c r="A12" s="32"/>
      <c r="B12" s="19"/>
      <c r="C12" s="19"/>
      <c r="D12" s="20"/>
      <c r="E12" s="24"/>
      <c r="F12" s="21"/>
      <c r="G12" s="31"/>
      <c r="H12" s="15"/>
      <c r="I12" s="23"/>
      <c r="J12" s="33" t="e">
        <f>VLOOKUP(I12,'種目コード'!$A$3:$B$11,2,FALSE)</f>
        <v>#N/A</v>
      </c>
      <c r="K12" s="6"/>
      <c r="L12" s="6"/>
      <c r="M12" s="75"/>
      <c r="N12" s="75"/>
      <c r="O12" s="75"/>
      <c r="P12" s="49"/>
      <c r="S12" s="103">
        <f>ランキング!A13</f>
      </c>
      <c r="T12" s="103"/>
      <c r="U12" s="103"/>
      <c r="V12" s="86">
        <f>ランキング!B13</f>
      </c>
    </row>
    <row r="13" spans="1:22" ht="13.5">
      <c r="A13" s="32"/>
      <c r="B13" s="19"/>
      <c r="C13" s="19"/>
      <c r="D13" s="20"/>
      <c r="E13" s="24"/>
      <c r="F13" s="21"/>
      <c r="G13" s="31"/>
      <c r="H13" s="15"/>
      <c r="I13" s="23"/>
      <c r="J13" s="33" t="e">
        <f>VLOOKUP(I13,'種目コード'!$A$3:$B$11,2,FALSE)</f>
        <v>#N/A</v>
      </c>
      <c r="K13" s="6"/>
      <c r="L13" s="6"/>
      <c r="M13" s="75"/>
      <c r="N13" s="75"/>
      <c r="O13" s="75"/>
      <c r="P13" s="49"/>
      <c r="S13" s="103">
        <f>ランキング!A14</f>
      </c>
      <c r="T13" s="103"/>
      <c r="U13" s="103"/>
      <c r="V13" s="86">
        <f>ランキング!B14</f>
      </c>
    </row>
    <row r="14" spans="1:22" ht="13.5">
      <c r="A14" s="32"/>
      <c r="B14" s="19"/>
      <c r="C14" s="19"/>
      <c r="D14" s="20"/>
      <c r="E14" s="24"/>
      <c r="F14" s="21"/>
      <c r="G14" s="31"/>
      <c r="H14" s="15"/>
      <c r="I14" s="23"/>
      <c r="J14" s="33" t="e">
        <f>VLOOKUP(I14,'種目コード'!$A$3:$B$11,2,FALSE)</f>
        <v>#N/A</v>
      </c>
      <c r="K14" s="6"/>
      <c r="L14" s="6"/>
      <c r="M14" s="75"/>
      <c r="N14" s="75"/>
      <c r="O14" s="75"/>
      <c r="P14" s="49"/>
      <c r="S14" s="103">
        <f>ランキング!A15</f>
      </c>
      <c r="T14" s="103"/>
      <c r="U14" s="103"/>
      <c r="V14" s="86">
        <f>ランキング!B15</f>
      </c>
    </row>
    <row r="15" spans="1:22" ht="13.5">
      <c r="A15" s="32"/>
      <c r="B15" s="19"/>
      <c r="C15" s="19"/>
      <c r="D15" s="20"/>
      <c r="E15" s="24"/>
      <c r="F15" s="21"/>
      <c r="G15" s="31"/>
      <c r="H15" s="15"/>
      <c r="I15" s="23"/>
      <c r="J15" s="33" t="e">
        <f>VLOOKUP(I15,'種目コード'!$A$3:$B$11,2,FALSE)</f>
        <v>#N/A</v>
      </c>
      <c r="K15" s="6"/>
      <c r="L15" s="6"/>
      <c r="M15" s="75"/>
      <c r="N15" s="75"/>
      <c r="O15" s="75"/>
      <c r="P15" s="49"/>
      <c r="S15" s="103">
        <f>ランキング!A16</f>
      </c>
      <c r="T15" s="103"/>
      <c r="U15" s="103"/>
      <c r="V15" s="86">
        <f>ランキング!B16</f>
      </c>
    </row>
    <row r="16" spans="1:22" ht="13.5">
      <c r="A16" s="32"/>
      <c r="B16" s="19"/>
      <c r="C16" s="19"/>
      <c r="D16" s="20"/>
      <c r="E16" s="24"/>
      <c r="F16" s="21"/>
      <c r="G16" s="31"/>
      <c r="H16" s="15"/>
      <c r="I16" s="23"/>
      <c r="J16" s="33" t="e">
        <f>VLOOKUP(I16,'種目コード'!$A$3:$B$11,2,FALSE)</f>
        <v>#N/A</v>
      </c>
      <c r="K16" s="6"/>
      <c r="L16" s="6"/>
      <c r="M16" s="75"/>
      <c r="N16" s="75"/>
      <c r="O16" s="75"/>
      <c r="P16" s="49"/>
      <c r="S16" s="103">
        <f>ランキング!A17</f>
      </c>
      <c r="T16" s="103"/>
      <c r="U16" s="103"/>
      <c r="V16" s="86">
        <f>ランキング!B17</f>
      </c>
    </row>
    <row r="17" spans="1:22" ht="13.5">
      <c r="A17" s="32"/>
      <c r="B17" s="19"/>
      <c r="C17" s="19"/>
      <c r="D17" s="20"/>
      <c r="E17" s="24"/>
      <c r="F17" s="21"/>
      <c r="G17" s="31"/>
      <c r="H17" s="15"/>
      <c r="I17" s="23"/>
      <c r="J17" s="33" t="e">
        <f>VLOOKUP(I17,'種目コード'!$A$3:$B$11,2,FALSE)</f>
        <v>#N/A</v>
      </c>
      <c r="K17" s="6"/>
      <c r="L17" s="6"/>
      <c r="M17" s="75"/>
      <c r="N17" s="75"/>
      <c r="O17" s="75"/>
      <c r="P17" s="49"/>
      <c r="S17" s="103">
        <f>ランキング!A18</f>
      </c>
      <c r="T17" s="103"/>
      <c r="U17" s="103"/>
      <c r="V17" s="86">
        <f>ランキング!B18</f>
      </c>
    </row>
    <row r="18" spans="1:22" ht="13.5">
      <c r="A18" s="32"/>
      <c r="B18" s="19"/>
      <c r="C18" s="19"/>
      <c r="D18" s="20"/>
      <c r="E18" s="24"/>
      <c r="F18" s="21"/>
      <c r="G18" s="31"/>
      <c r="H18" s="15"/>
      <c r="I18" s="23"/>
      <c r="J18" s="33" t="e">
        <f>VLOOKUP(I18,'種目コード'!$A$3:$B$11,2,FALSE)</f>
        <v>#N/A</v>
      </c>
      <c r="K18" s="6"/>
      <c r="L18" s="6"/>
      <c r="M18" s="75"/>
      <c r="N18" s="75"/>
      <c r="O18" s="75"/>
      <c r="P18" s="49"/>
      <c r="S18" s="103">
        <f>ランキング!A19</f>
      </c>
      <c r="T18" s="103"/>
      <c r="U18" s="103"/>
      <c r="V18" s="86">
        <f>ランキング!B19</f>
      </c>
    </row>
    <row r="19" spans="1:22" ht="13.5">
      <c r="A19" s="32"/>
      <c r="B19" s="19"/>
      <c r="C19" s="19"/>
      <c r="D19" s="20"/>
      <c r="E19" s="24"/>
      <c r="F19" s="21"/>
      <c r="G19" s="31"/>
      <c r="H19" s="15"/>
      <c r="I19" s="23"/>
      <c r="J19" s="33" t="e">
        <f>VLOOKUP(I19,'種目コード'!$A$3:$B$11,2,FALSE)</f>
        <v>#N/A</v>
      </c>
      <c r="K19" s="6"/>
      <c r="L19" s="6"/>
      <c r="M19" s="75"/>
      <c r="N19" s="75"/>
      <c r="O19" s="75"/>
      <c r="P19" s="49"/>
      <c r="S19" s="103">
        <f>ランキング!A20</f>
      </c>
      <c r="T19" s="103"/>
      <c r="U19" s="103"/>
      <c r="V19" s="86">
        <f>ランキング!B20</f>
      </c>
    </row>
    <row r="20" spans="1:22" ht="13.5">
      <c r="A20" s="32"/>
      <c r="B20" s="19"/>
      <c r="C20" s="19"/>
      <c r="D20" s="20"/>
      <c r="E20" s="24"/>
      <c r="F20" s="21"/>
      <c r="G20" s="31"/>
      <c r="H20" s="15"/>
      <c r="I20" s="23"/>
      <c r="J20" s="33" t="e">
        <f>VLOOKUP(I20,'種目コード'!$A$3:$B$11,2,FALSE)</f>
        <v>#N/A</v>
      </c>
      <c r="K20" s="6"/>
      <c r="L20" s="6"/>
      <c r="M20" s="75"/>
      <c r="N20" s="75"/>
      <c r="O20" s="75"/>
      <c r="P20" s="49"/>
      <c r="S20" s="103">
        <f>ランキング!A21</f>
      </c>
      <c r="T20" s="103"/>
      <c r="U20" s="103"/>
      <c r="V20" s="86">
        <f>ランキング!B21</f>
      </c>
    </row>
    <row r="21" spans="1:22" ht="13.5">
      <c r="A21" s="32"/>
      <c r="B21" s="19"/>
      <c r="C21" s="19"/>
      <c r="D21" s="20"/>
      <c r="E21" s="24"/>
      <c r="F21" s="21"/>
      <c r="G21" s="31"/>
      <c r="H21" s="15"/>
      <c r="I21" s="23"/>
      <c r="J21" s="33" t="e">
        <f>VLOOKUP(I21,'種目コード'!$A$3:$B$11,2,FALSE)</f>
        <v>#N/A</v>
      </c>
      <c r="K21" s="6"/>
      <c r="L21" s="6"/>
      <c r="M21" s="75"/>
      <c r="N21" s="75"/>
      <c r="O21" s="75"/>
      <c r="P21" s="49"/>
      <c r="S21" s="103">
        <f>ランキング!A22</f>
      </c>
      <c r="T21" s="103"/>
      <c r="U21" s="103"/>
      <c r="V21" s="86">
        <f>ランキング!B22</f>
      </c>
    </row>
    <row r="22" spans="1:22" ht="13.5">
      <c r="A22" s="32"/>
      <c r="B22" s="19"/>
      <c r="C22" s="19"/>
      <c r="D22" s="20"/>
      <c r="E22" s="24"/>
      <c r="F22" s="21"/>
      <c r="G22" s="31"/>
      <c r="H22" s="15"/>
      <c r="I22" s="23"/>
      <c r="J22" s="33" t="e">
        <f>VLOOKUP(I22,'種目コード'!$A$3:$B$11,2,FALSE)</f>
        <v>#N/A</v>
      </c>
      <c r="K22" s="6"/>
      <c r="L22" s="6"/>
      <c r="M22" s="75"/>
      <c r="N22" s="75"/>
      <c r="O22" s="75"/>
      <c r="P22" s="49"/>
      <c r="S22" s="111" t="s">
        <v>252</v>
      </c>
      <c r="T22" s="111"/>
      <c r="U22" s="111"/>
      <c r="V22" s="111"/>
    </row>
    <row r="23" spans="1:22" ht="13.5">
      <c r="A23" s="32"/>
      <c r="B23" s="19"/>
      <c r="C23" s="19"/>
      <c r="D23" s="20"/>
      <c r="E23" s="24"/>
      <c r="F23" s="21"/>
      <c r="G23" s="31"/>
      <c r="H23" s="15"/>
      <c r="I23" s="23"/>
      <c r="J23" s="33" t="e">
        <f>VLOOKUP(I23,'種目コード'!$A$3:$B$11,2,FALSE)</f>
        <v>#N/A</v>
      </c>
      <c r="K23" s="6"/>
      <c r="L23" s="6"/>
      <c r="M23" s="75"/>
      <c r="N23" s="75"/>
      <c r="O23" s="75"/>
      <c r="P23" s="49"/>
      <c r="S23" s="5" t="s">
        <v>19</v>
      </c>
      <c r="T23" s="79" t="s">
        <v>259</v>
      </c>
      <c r="U23" s="79" t="s">
        <v>260</v>
      </c>
      <c r="V23" s="4" t="s">
        <v>6</v>
      </c>
    </row>
    <row r="24" spans="1:22" ht="13.5">
      <c r="A24" s="32"/>
      <c r="B24" s="19"/>
      <c r="C24" s="19"/>
      <c r="D24" s="20"/>
      <c r="E24" s="24"/>
      <c r="F24" s="21"/>
      <c r="G24" s="31"/>
      <c r="H24" s="15"/>
      <c r="I24" s="23"/>
      <c r="J24" s="33" t="e">
        <f>VLOOKUP(I24,'種目コード'!$A$3:$B$11,2,FALSE)</f>
        <v>#N/A</v>
      </c>
      <c r="K24" s="6"/>
      <c r="L24" s="6"/>
      <c r="M24" s="75"/>
      <c r="N24" s="75"/>
      <c r="O24" s="75"/>
      <c r="P24" s="49"/>
      <c r="S24" s="2" t="s">
        <v>263</v>
      </c>
      <c r="T24" s="80" t="s">
        <v>261</v>
      </c>
      <c r="U24" s="82" t="s">
        <v>261</v>
      </c>
      <c r="V24" s="2" t="s">
        <v>264</v>
      </c>
    </row>
    <row r="25" spans="1:22" ht="13.5">
      <c r="A25" s="32"/>
      <c r="B25" s="19"/>
      <c r="C25" s="19"/>
      <c r="D25" s="20"/>
      <c r="E25" s="24"/>
      <c r="F25" s="21"/>
      <c r="G25" s="31"/>
      <c r="H25" s="15"/>
      <c r="I25" s="23"/>
      <c r="J25" s="33" t="e">
        <f>VLOOKUP(I25,'種目コード'!$A$3:$B$11,2,FALSE)</f>
        <v>#N/A</v>
      </c>
      <c r="K25" s="6"/>
      <c r="L25" s="6"/>
      <c r="M25" s="75"/>
      <c r="N25" s="75"/>
      <c r="O25" s="75"/>
      <c r="P25" s="49"/>
      <c r="S25" s="2" t="s">
        <v>253</v>
      </c>
      <c r="T25" s="80" t="s">
        <v>261</v>
      </c>
      <c r="U25" s="82" t="s">
        <v>261</v>
      </c>
      <c r="V25" s="2" t="s">
        <v>205</v>
      </c>
    </row>
    <row r="26" spans="1:22" ht="13.5">
      <c r="A26" s="32"/>
      <c r="B26" s="19"/>
      <c r="C26" s="19"/>
      <c r="D26" s="20"/>
      <c r="E26" s="24"/>
      <c r="F26" s="21"/>
      <c r="G26" s="31"/>
      <c r="H26" s="15"/>
      <c r="I26" s="23"/>
      <c r="J26" s="33" t="e">
        <f>VLOOKUP(I26,'種目コード'!$A$3:$B$11,2,FALSE)</f>
        <v>#N/A</v>
      </c>
      <c r="K26" s="6"/>
      <c r="L26" s="6"/>
      <c r="M26" s="75"/>
      <c r="N26" s="75"/>
      <c r="O26" s="75"/>
      <c r="P26" s="49"/>
      <c r="S26" s="2" t="s">
        <v>265</v>
      </c>
      <c r="T26" s="80" t="s">
        <v>261</v>
      </c>
      <c r="U26" s="82"/>
      <c r="V26" s="2" t="s">
        <v>267</v>
      </c>
    </row>
    <row r="27" spans="1:22" ht="13.5">
      <c r="A27" s="32"/>
      <c r="B27" s="19"/>
      <c r="C27" s="19"/>
      <c r="D27" s="20"/>
      <c r="E27" s="24"/>
      <c r="F27" s="21"/>
      <c r="G27" s="31"/>
      <c r="H27" s="15"/>
      <c r="I27" s="23"/>
      <c r="J27" s="33" t="e">
        <f>VLOOKUP(I27,'種目コード'!$A$3:$B$11,2,FALSE)</f>
        <v>#N/A</v>
      </c>
      <c r="K27" s="6"/>
      <c r="L27" s="6"/>
      <c r="M27" s="75"/>
      <c r="N27" s="75"/>
      <c r="O27" s="75"/>
      <c r="P27" s="49"/>
      <c r="S27" s="2" t="s">
        <v>266</v>
      </c>
      <c r="T27" s="80"/>
      <c r="U27" s="82" t="s">
        <v>261</v>
      </c>
      <c r="V27" s="2" t="s">
        <v>268</v>
      </c>
    </row>
    <row r="28" spans="1:22" ht="13.5">
      <c r="A28" s="32"/>
      <c r="B28" s="19"/>
      <c r="C28" s="19"/>
      <c r="D28" s="20"/>
      <c r="E28" s="24"/>
      <c r="F28" s="21"/>
      <c r="G28" s="31"/>
      <c r="H28" s="15"/>
      <c r="I28" s="23"/>
      <c r="J28" s="33" t="e">
        <f>VLOOKUP(I28,'種目コード'!$A$3:$B$11,2,FALSE)</f>
        <v>#N/A</v>
      </c>
      <c r="K28" s="6"/>
      <c r="L28" s="6"/>
      <c r="M28" s="75"/>
      <c r="N28" s="75"/>
      <c r="O28" s="75"/>
      <c r="P28" s="49"/>
      <c r="S28" s="2" t="s">
        <v>254</v>
      </c>
      <c r="T28" s="80" t="s">
        <v>261</v>
      </c>
      <c r="U28" s="82" t="s">
        <v>261</v>
      </c>
      <c r="V28" s="2" t="s">
        <v>26</v>
      </c>
    </row>
    <row r="29" spans="1:22" ht="13.5">
      <c r="A29" s="32"/>
      <c r="B29" s="19"/>
      <c r="C29" s="19"/>
      <c r="D29" s="20"/>
      <c r="E29" s="24"/>
      <c r="F29" s="21"/>
      <c r="G29" s="31"/>
      <c r="H29" s="15"/>
      <c r="I29" s="23"/>
      <c r="J29" s="33" t="e">
        <f>VLOOKUP(I29,'種目コード'!$A$3:$B$11,2,FALSE)</f>
        <v>#N/A</v>
      </c>
      <c r="K29" s="6"/>
      <c r="L29" s="6"/>
      <c r="M29" s="75"/>
      <c r="N29" s="75"/>
      <c r="O29" s="75"/>
      <c r="P29" s="49"/>
      <c r="S29" s="2" t="s">
        <v>341</v>
      </c>
      <c r="T29" s="80" t="s">
        <v>261</v>
      </c>
      <c r="U29" s="82"/>
      <c r="V29" s="2" t="s">
        <v>301</v>
      </c>
    </row>
    <row r="30" spans="1:22" ht="13.5">
      <c r="A30" s="32"/>
      <c r="B30" s="19"/>
      <c r="C30" s="19"/>
      <c r="D30" s="20"/>
      <c r="E30" s="24"/>
      <c r="F30" s="21"/>
      <c r="G30" s="31"/>
      <c r="H30" s="15"/>
      <c r="I30" s="23"/>
      <c r="J30" s="33" t="e">
        <f>VLOOKUP(I30,'種目コード'!$A$3:$B$11,2,FALSE)</f>
        <v>#N/A</v>
      </c>
      <c r="K30" s="6"/>
      <c r="L30" s="6"/>
      <c r="M30" s="75"/>
      <c r="N30" s="75"/>
      <c r="O30" s="75"/>
      <c r="P30" s="49"/>
      <c r="S30" s="2" t="s">
        <v>269</v>
      </c>
      <c r="T30" s="80"/>
      <c r="U30" s="82" t="s">
        <v>261</v>
      </c>
      <c r="V30" s="2" t="s">
        <v>302</v>
      </c>
    </row>
    <row r="31" spans="1:22" ht="13.5">
      <c r="A31" s="32"/>
      <c r="B31" s="19"/>
      <c r="C31" s="19"/>
      <c r="D31" s="20"/>
      <c r="E31" s="24"/>
      <c r="F31" s="21"/>
      <c r="G31" s="31"/>
      <c r="H31" s="15"/>
      <c r="I31" s="23"/>
      <c r="J31" s="33" t="e">
        <f>VLOOKUP(I31,'種目コード'!$A$3:$B$11,2,FALSE)</f>
        <v>#N/A</v>
      </c>
      <c r="K31" s="6"/>
      <c r="L31" s="6"/>
      <c r="M31" s="75"/>
      <c r="N31" s="75"/>
      <c r="O31" s="75"/>
      <c r="P31" s="49"/>
      <c r="S31" s="2" t="s">
        <v>255</v>
      </c>
      <c r="T31" s="80" t="s">
        <v>261</v>
      </c>
      <c r="U31" s="82"/>
      <c r="V31" s="2" t="s">
        <v>256</v>
      </c>
    </row>
    <row r="32" spans="1:22" ht="13.5">
      <c r="A32" s="32"/>
      <c r="B32" s="19"/>
      <c r="C32" s="19"/>
      <c r="D32" s="20"/>
      <c r="E32" s="24"/>
      <c r="F32" s="21"/>
      <c r="G32" s="31"/>
      <c r="H32" s="15"/>
      <c r="I32" s="23"/>
      <c r="J32" s="33" t="e">
        <f>VLOOKUP(I32,'種目コード'!$A$3:$B$11,2,FALSE)</f>
        <v>#N/A</v>
      </c>
      <c r="K32" s="6"/>
      <c r="L32" s="6"/>
      <c r="M32" s="75"/>
      <c r="N32" s="75"/>
      <c r="O32" s="75"/>
      <c r="P32" s="49"/>
      <c r="S32" s="16" t="s">
        <v>257</v>
      </c>
      <c r="T32" s="81"/>
      <c r="U32" s="82" t="s">
        <v>261</v>
      </c>
      <c r="V32" s="16" t="s">
        <v>258</v>
      </c>
    </row>
    <row r="33" spans="1:16" ht="13.5">
      <c r="A33" s="32"/>
      <c r="B33" s="19"/>
      <c r="C33" s="19"/>
      <c r="D33" s="20"/>
      <c r="E33" s="24"/>
      <c r="F33" s="21"/>
      <c r="G33" s="31"/>
      <c r="H33" s="15"/>
      <c r="I33" s="23"/>
      <c r="J33" s="33" t="e">
        <f>VLOOKUP(I33,'種目コード'!$A$3:$B$11,2,FALSE)</f>
        <v>#N/A</v>
      </c>
      <c r="K33" s="6"/>
      <c r="L33" s="6"/>
      <c r="M33" s="75"/>
      <c r="N33" s="75"/>
      <c r="O33" s="75"/>
      <c r="P33" s="49"/>
    </row>
    <row r="34" spans="1:22" ht="13.5">
      <c r="A34" s="32"/>
      <c r="B34" s="19"/>
      <c r="C34" s="19"/>
      <c r="D34" s="20"/>
      <c r="E34" s="24"/>
      <c r="F34" s="21"/>
      <c r="G34" s="31"/>
      <c r="H34" s="15"/>
      <c r="I34" s="23"/>
      <c r="J34" s="33" t="e">
        <f>VLOOKUP(I34,'種目コード'!$A$3:$B$11,2,FALSE)</f>
        <v>#N/A</v>
      </c>
      <c r="K34" s="6"/>
      <c r="L34" s="6"/>
      <c r="M34" s="75"/>
      <c r="N34" s="75"/>
      <c r="O34" s="75"/>
      <c r="P34" s="49"/>
      <c r="S34" s="99" t="s">
        <v>303</v>
      </c>
      <c r="T34" s="99"/>
      <c r="U34" s="99"/>
      <c r="V34" s="99"/>
    </row>
    <row r="35" spans="1:22" ht="13.5">
      <c r="A35" s="32"/>
      <c r="B35" s="19"/>
      <c r="C35" s="19"/>
      <c r="D35" s="20"/>
      <c r="E35" s="24"/>
      <c r="F35" s="21"/>
      <c r="G35" s="31"/>
      <c r="H35" s="15"/>
      <c r="I35" s="23"/>
      <c r="J35" s="33" t="e">
        <f>VLOOKUP(I35,'種目コード'!$A$3:$B$11,2,FALSE)</f>
        <v>#N/A</v>
      </c>
      <c r="K35" s="6"/>
      <c r="L35" s="6"/>
      <c r="M35" s="75"/>
      <c r="N35" s="75"/>
      <c r="O35" s="75"/>
      <c r="P35" s="49"/>
      <c r="S35" s="30" t="s">
        <v>304</v>
      </c>
      <c r="T35" s="30">
        <f>COUNTA(I10:I40)</f>
        <v>0</v>
      </c>
      <c r="U35" s="30" t="s">
        <v>305</v>
      </c>
      <c r="V35" s="87">
        <f>800*T35</f>
        <v>0</v>
      </c>
    </row>
    <row r="36" spans="1:16" ht="13.5">
      <c r="A36" s="32"/>
      <c r="B36" s="19"/>
      <c r="C36" s="19"/>
      <c r="D36" s="20"/>
      <c r="E36" s="24"/>
      <c r="F36" s="21"/>
      <c r="G36" s="31"/>
      <c r="H36" s="15"/>
      <c r="I36" s="23"/>
      <c r="J36" s="33" t="e">
        <f>VLOOKUP(I36,'種目コード'!$A$3:$B$11,2,FALSE)</f>
        <v>#N/A</v>
      </c>
      <c r="K36" s="6"/>
      <c r="L36" s="6"/>
      <c r="M36" s="75"/>
      <c r="N36" s="75"/>
      <c r="O36" s="75"/>
      <c r="P36" s="49"/>
    </row>
    <row r="37" spans="1:16" ht="13.5">
      <c r="A37" s="32"/>
      <c r="B37" s="19"/>
      <c r="C37" s="19"/>
      <c r="D37" s="20"/>
      <c r="E37" s="24"/>
      <c r="F37" s="21"/>
      <c r="G37" s="31"/>
      <c r="H37" s="15"/>
      <c r="I37" s="23"/>
      <c r="J37" s="33" t="e">
        <f>VLOOKUP(I37,'種目コード'!$A$3:$B$11,2,FALSE)</f>
        <v>#N/A</v>
      </c>
      <c r="K37" s="6"/>
      <c r="L37" s="6"/>
      <c r="M37" s="75"/>
      <c r="N37" s="75"/>
      <c r="O37" s="75"/>
      <c r="P37" s="49"/>
    </row>
    <row r="38" spans="1:16" ht="13.5">
      <c r="A38" s="32"/>
      <c r="B38" s="19"/>
      <c r="C38" s="19"/>
      <c r="D38" s="20"/>
      <c r="E38" s="24"/>
      <c r="F38" s="21"/>
      <c r="G38" s="31"/>
      <c r="H38" s="15"/>
      <c r="I38" s="23"/>
      <c r="J38" s="33" t="e">
        <f>VLOOKUP(I38,'種目コード'!$A$3:$B$11,2,FALSE)</f>
        <v>#N/A</v>
      </c>
      <c r="K38" s="6"/>
      <c r="L38" s="6"/>
      <c r="M38" s="75"/>
      <c r="N38" s="75"/>
      <c r="O38" s="75"/>
      <c r="P38" s="49"/>
    </row>
    <row r="39" spans="1:16" ht="13.5">
      <c r="A39" s="32"/>
      <c r="B39" s="19"/>
      <c r="C39" s="19"/>
      <c r="D39" s="20"/>
      <c r="E39" s="24"/>
      <c r="F39" s="21"/>
      <c r="G39" s="31"/>
      <c r="H39" s="15"/>
      <c r="I39" s="23"/>
      <c r="J39" s="33" t="e">
        <f>VLOOKUP(I39,'種目コード'!$A$3:$B$11,2,FALSE)</f>
        <v>#N/A</v>
      </c>
      <c r="K39" s="6"/>
      <c r="L39" s="6"/>
      <c r="M39" s="75"/>
      <c r="N39" s="75"/>
      <c r="O39" s="75"/>
      <c r="P39" s="49"/>
    </row>
    <row r="40" spans="1:16" ht="13.5">
      <c r="A40" s="32"/>
      <c r="B40" s="19"/>
      <c r="C40" s="19"/>
      <c r="D40" s="20"/>
      <c r="E40" s="24"/>
      <c r="F40" s="21"/>
      <c r="G40" s="31"/>
      <c r="H40" s="15"/>
      <c r="I40" s="23"/>
      <c r="J40" s="33" t="e">
        <f>VLOOKUP(I40,'種目コード'!$A$3:$B$11,2,FALSE)</f>
        <v>#N/A</v>
      </c>
      <c r="K40" s="6"/>
      <c r="L40" s="6"/>
      <c r="M40" s="75"/>
      <c r="N40" s="75"/>
      <c r="O40" s="75"/>
      <c r="P40" s="49"/>
    </row>
    <row r="41" spans="1:22" s="34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4" customFormat="1" ht="27.75" customHeight="1">
      <c r="A42" s="104" t="s">
        <v>32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"/>
      <c r="S42"/>
      <c r="T42"/>
      <c r="U42"/>
      <c r="V42"/>
    </row>
    <row r="43" spans="1:22" s="34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4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36" t="s">
        <v>340</v>
      </c>
      <c r="N44" s="36"/>
      <c r="O44" s="37"/>
      <c r="P44" s="64"/>
      <c r="Q44" s="1"/>
      <c r="S44"/>
      <c r="T44"/>
      <c r="U44"/>
      <c r="V44"/>
    </row>
    <row r="45" spans="1:22" s="34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65" t="s">
        <v>33</v>
      </c>
      <c r="K45" s="110"/>
      <c r="L45" s="110"/>
      <c r="M45" s="110"/>
      <c r="N45" s="110"/>
      <c r="O45" s="110"/>
      <c r="P45" s="1"/>
      <c r="Q45" s="1"/>
      <c r="S45"/>
      <c r="T45"/>
      <c r="U45"/>
      <c r="V45"/>
    </row>
    <row r="46" spans="1:22" s="34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65" t="s">
        <v>34</v>
      </c>
      <c r="K46" s="109"/>
      <c r="L46" s="109"/>
      <c r="M46" s="109"/>
      <c r="N46" s="109"/>
      <c r="O46" s="109"/>
      <c r="P46" s="1"/>
      <c r="Q46" s="1"/>
      <c r="S46"/>
      <c r="T46"/>
      <c r="U46"/>
      <c r="V46"/>
    </row>
    <row r="47" spans="1:22" s="34" customFormat="1" ht="20.25" customHeight="1">
      <c r="A47" s="1"/>
      <c r="B47" s="1"/>
      <c r="C47" s="1"/>
      <c r="D47" s="1"/>
      <c r="E47" s="1"/>
      <c r="F47" s="1"/>
      <c r="G47" s="1"/>
      <c r="H47" s="1"/>
      <c r="I47" s="1"/>
      <c r="J47" s="65" t="s">
        <v>35</v>
      </c>
      <c r="K47" s="108"/>
      <c r="L47" s="108"/>
      <c r="M47" s="108"/>
      <c r="N47" s="108"/>
      <c r="O47" s="38" t="s">
        <v>18</v>
      </c>
      <c r="P47" s="1"/>
      <c r="Q47" s="1"/>
      <c r="S47"/>
      <c r="T47"/>
      <c r="U47"/>
      <c r="V47"/>
    </row>
    <row r="48" spans="1:22" s="34" customFormat="1" ht="20.25" customHeight="1">
      <c r="A48" s="1"/>
      <c r="B48" s="1"/>
      <c r="C48" s="1"/>
      <c r="D48" s="1"/>
      <c r="E48" s="1"/>
      <c r="F48" s="1"/>
      <c r="G48" s="1"/>
      <c r="H48" s="1"/>
      <c r="I48" s="1"/>
      <c r="J48" s="65" t="s">
        <v>36</v>
      </c>
      <c r="K48" s="108"/>
      <c r="L48" s="108"/>
      <c r="M48" s="108"/>
      <c r="N48" s="108"/>
      <c r="O48" s="38" t="s">
        <v>18</v>
      </c>
      <c r="P48" s="1"/>
      <c r="Q48" s="1"/>
      <c r="S48"/>
      <c r="T48"/>
      <c r="U48"/>
      <c r="V48"/>
    </row>
    <row r="49" spans="1:22" s="34" customFormat="1" ht="20.25" customHeight="1">
      <c r="A49" s="1"/>
      <c r="B49" s="1"/>
      <c r="C49" s="1"/>
      <c r="D49" s="1"/>
      <c r="E49" s="1"/>
      <c r="F49" s="1"/>
      <c r="G49" s="1"/>
      <c r="H49" s="1"/>
      <c r="I49" s="1"/>
      <c r="J49" s="65" t="s">
        <v>251</v>
      </c>
      <c r="K49" s="108"/>
      <c r="L49" s="108"/>
      <c r="M49" s="108"/>
      <c r="N49" s="108"/>
      <c r="O49" s="108"/>
      <c r="P49" s="1"/>
      <c r="Q49" s="1"/>
      <c r="S49"/>
      <c r="T49"/>
      <c r="U49"/>
      <c r="V49"/>
    </row>
    <row r="50" spans="1:22" s="34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39">
    <mergeCell ref="S13:U13"/>
    <mergeCell ref="S14:U14"/>
    <mergeCell ref="S15:U15"/>
    <mergeCell ref="S1:V1"/>
    <mergeCell ref="S2:V3"/>
    <mergeCell ref="S4:U4"/>
    <mergeCell ref="S5:U5"/>
    <mergeCell ref="S6:U6"/>
    <mergeCell ref="S7:U7"/>
    <mergeCell ref="K49:O49"/>
    <mergeCell ref="K48:N48"/>
    <mergeCell ref="K47:N47"/>
    <mergeCell ref="K46:O46"/>
    <mergeCell ref="K45:O45"/>
    <mergeCell ref="S16:U16"/>
    <mergeCell ref="S22:V22"/>
    <mergeCell ref="S17:U17"/>
    <mergeCell ref="S18:U18"/>
    <mergeCell ref="S19:U19"/>
    <mergeCell ref="A42:P42"/>
    <mergeCell ref="M2:N2"/>
    <mergeCell ref="M3:N3"/>
    <mergeCell ref="M4:N4"/>
    <mergeCell ref="M5:N5"/>
    <mergeCell ref="S10:U10"/>
    <mergeCell ref="S8:U8"/>
    <mergeCell ref="S9:U9"/>
    <mergeCell ref="S20:U20"/>
    <mergeCell ref="S21:U21"/>
    <mergeCell ref="B4:D4"/>
    <mergeCell ref="I7:K7"/>
    <mergeCell ref="S34:V34"/>
    <mergeCell ref="B2:G2"/>
    <mergeCell ref="K2:L2"/>
    <mergeCell ref="K3:L3"/>
    <mergeCell ref="K4:L4"/>
    <mergeCell ref="K5:L5"/>
    <mergeCell ref="S11:U11"/>
    <mergeCell ref="S12:U12"/>
  </mergeCells>
  <dataValidations count="24">
    <dataValidation allowBlank="1" showInputMessage="1" showErrorMessage="1" imeMode="hiragana" sqref="B2"/>
    <dataValidation allowBlank="1" showInputMessage="1" showErrorMessage="1" imeMode="off" sqref="A7:I9 A1:A2 C3 A4 D1:P1 I3 F4:H5 Q41:R78 BD4:BO5 BD6:BQ6 Q4:R6 P7:R40 U28:U30 L7:L8 J9:O9 U32 BD7:BN40 W4:AV40 S23:V27 T28:T31 S2 S4:S21 V4:V21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"/>
    <dataValidation allowBlank="1" showInputMessage="1" showErrorMessage="1" prompt="確認等で，連絡をする場合があります" sqref="K49:O49"/>
    <dataValidation allowBlank="1" showInputMessage="1" showErrorMessage="1" prompt="トラック種目　　 　→　　７桁&#10;フィールド種目　　→　　５桁&#10;&#10;で入力" imeMode="off" sqref="K10:K4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昨年度のランキングで２０傑まで&#10;（学年別種目は１０傑まで）&#10;に入っている人は，この欄に&#10;「○」を入力してください。" sqref="L10:L40"/>
    <dataValidation type="list" allowBlank="1" showInputMessage="1" showErrorMessage="1" prompt="リストから選択してください。" sqref="K3:L5">
      <formula1>職名一覧</formula1>
    </dataValidation>
    <dataValidation type="list" allowBlank="1" showInputMessage="1" showErrorMessage="1" prompt="リストから選択してください。" sqref="O3:O5">
      <formula1>種別</formula1>
    </dataValidation>
    <dataValidation type="list" allowBlank="1" showInputMessage="1" showErrorMessage="1" prompt="リストから選択してください。" sqref="P4:P5">
      <formula1>役職一覧</formula1>
    </dataValidation>
    <dataValidation type="list" allowBlank="1" showInputMessage="1" showErrorMessage="1" prompt="リストから選択してください。" sqref="P3">
      <formula1>審判</formula1>
    </dataValidation>
    <dataValidation type="textLength" operator="equal" allowBlank="1" showInputMessage="1" showErrorMessage="1" prompt="右枠の種目コードを参照しながら入力してください&#10;&#10;（注）&#10;四種競技については男女各３名以内，その他の種目については５名以内。&#10;ただし，右のランキング上位者一覧に該当する選手は，当該種目に限り，この枠外で出場できる。その場合は，右の備考欄に「○」を入力する。" imeMode="off" sqref="I10:I40">
      <formula1>5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zoomScale="75" zoomScaleNormal="75"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3.875" style="0" customWidth="1"/>
    <col min="23" max="48" width="9.00390625" style="1" customWidth="1"/>
    <col min="56" max="16384" width="9.00390625" style="1" customWidth="1"/>
  </cols>
  <sheetData>
    <row r="1" spans="1:22" s="34" customFormat="1" ht="17.25">
      <c r="A1" s="63" t="s">
        <v>27</v>
      </c>
      <c r="B1" s="39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112" t="s">
        <v>297</v>
      </c>
      <c r="T1" s="112"/>
      <c r="U1" s="112"/>
      <c r="V1" s="112"/>
    </row>
    <row r="2" spans="1:22" s="34" customFormat="1" ht="13.5" customHeight="1">
      <c r="A2" s="61" t="s">
        <v>4</v>
      </c>
      <c r="B2" s="100" t="s">
        <v>329</v>
      </c>
      <c r="C2" s="100"/>
      <c r="D2" s="100"/>
      <c r="E2" s="100"/>
      <c r="F2" s="100"/>
      <c r="G2" s="100"/>
      <c r="H2" s="1"/>
      <c r="I2" s="1"/>
      <c r="J2" s="1"/>
      <c r="K2" s="48"/>
      <c r="L2" s="91"/>
      <c r="M2" s="105" t="s">
        <v>28</v>
      </c>
      <c r="N2" s="106"/>
      <c r="O2" s="35" t="s">
        <v>29</v>
      </c>
      <c r="P2" s="35" t="s">
        <v>30</v>
      </c>
      <c r="S2" s="113" t="s">
        <v>298</v>
      </c>
      <c r="T2" s="113"/>
      <c r="U2" s="113"/>
      <c r="V2" s="113"/>
    </row>
    <row r="3" spans="1:22" s="34" customFormat="1" ht="13.5">
      <c r="A3" s="1"/>
      <c r="B3" s="1"/>
      <c r="C3" s="3"/>
      <c r="D3" s="1"/>
      <c r="E3" s="1"/>
      <c r="F3" s="1"/>
      <c r="G3" s="1"/>
      <c r="H3" s="1"/>
      <c r="I3" s="61"/>
      <c r="J3" s="1"/>
      <c r="K3" s="92"/>
      <c r="L3" s="93"/>
      <c r="M3" s="107"/>
      <c r="N3" s="107"/>
      <c r="O3" s="43"/>
      <c r="P3" s="44"/>
      <c r="S3" s="114"/>
      <c r="T3" s="114"/>
      <c r="U3" s="114"/>
      <c r="V3" s="114"/>
    </row>
    <row r="4" spans="1:22" s="34" customFormat="1" ht="13.5">
      <c r="A4" s="61" t="s">
        <v>327</v>
      </c>
      <c r="B4" s="97" t="e">
        <f>VLOOKUP(Sheet1!$A$2,'学校コード'!$A$2:$B$250,2,FALSE)</f>
        <v>#N/A</v>
      </c>
      <c r="C4" s="97"/>
      <c r="D4" s="97"/>
      <c r="E4" s="1"/>
      <c r="F4" s="3"/>
      <c r="G4" s="3"/>
      <c r="H4" s="62" t="s">
        <v>12</v>
      </c>
      <c r="I4" s="29">
        <f>COUNTIF(E10:E40,1)</f>
        <v>0</v>
      </c>
      <c r="J4" s="1"/>
      <c r="K4" s="92"/>
      <c r="L4" s="93"/>
      <c r="M4" s="107"/>
      <c r="N4" s="107"/>
      <c r="O4" s="43"/>
      <c r="P4" s="44"/>
      <c r="S4" s="115" t="s">
        <v>299</v>
      </c>
      <c r="T4" s="115"/>
      <c r="U4" s="115"/>
      <c r="V4" s="85" t="s">
        <v>300</v>
      </c>
    </row>
    <row r="5" spans="1:22" s="34" customFormat="1" ht="13.5">
      <c r="A5" s="1"/>
      <c r="B5" s="1"/>
      <c r="C5" s="1"/>
      <c r="D5" s="1"/>
      <c r="E5" s="1"/>
      <c r="F5" s="3"/>
      <c r="G5" s="3"/>
      <c r="H5" s="62" t="s">
        <v>13</v>
      </c>
      <c r="I5" s="29">
        <f>COUNTIF(E10:E40,2)</f>
        <v>0</v>
      </c>
      <c r="J5" s="1"/>
      <c r="K5" s="92"/>
      <c r="L5" s="93"/>
      <c r="M5" s="107"/>
      <c r="N5" s="107"/>
      <c r="O5" s="43"/>
      <c r="P5" s="44"/>
      <c r="S5" s="103">
        <f>ランキング!A6</f>
      </c>
      <c r="T5" s="103"/>
      <c r="U5" s="103"/>
      <c r="V5" s="86">
        <f>ランキング!B6</f>
      </c>
    </row>
    <row r="6" spans="1:22" s="34" customFormat="1" ht="13.5">
      <c r="A6" s="1"/>
      <c r="B6" s="1"/>
      <c r="C6" s="1"/>
      <c r="D6" s="1"/>
      <c r="E6" s="1"/>
      <c r="F6" s="1"/>
      <c r="G6" s="69"/>
      <c r="H6" s="1"/>
      <c r="I6" s="1"/>
      <c r="J6" s="1"/>
      <c r="K6" s="1"/>
      <c r="L6" s="1"/>
      <c r="M6" s="1"/>
      <c r="N6" s="1"/>
      <c r="O6" s="1"/>
      <c r="P6" s="1"/>
      <c r="S6" s="103">
        <f>ランキング!A7</f>
      </c>
      <c r="T6" s="103"/>
      <c r="U6" s="103"/>
      <c r="V6" s="86">
        <f>ランキング!B7</f>
      </c>
    </row>
    <row r="7" spans="1:22" s="34" customFormat="1" ht="13.5">
      <c r="A7" s="58"/>
      <c r="B7" s="59"/>
      <c r="C7" s="60"/>
      <c r="D7" s="68"/>
      <c r="E7" s="58"/>
      <c r="F7" s="58"/>
      <c r="G7" s="70"/>
      <c r="H7" s="58"/>
      <c r="I7" s="98" t="s">
        <v>17</v>
      </c>
      <c r="J7" s="98"/>
      <c r="K7" s="98"/>
      <c r="L7" s="76"/>
      <c r="M7" s="73"/>
      <c r="N7" s="73"/>
      <c r="O7" s="73"/>
      <c r="P7" s="71"/>
      <c r="S7" s="103">
        <f>ランキング!A8</f>
      </c>
      <c r="T7" s="103"/>
      <c r="U7" s="103"/>
      <c r="V7" s="86">
        <f>ランキング!B8</f>
      </c>
    </row>
    <row r="8" spans="1:22" ht="13.5">
      <c r="A8" s="7" t="s">
        <v>3</v>
      </c>
      <c r="B8" s="11" t="s">
        <v>21</v>
      </c>
      <c r="C8" s="8" t="s">
        <v>20</v>
      </c>
      <c r="D8" s="8" t="s">
        <v>22</v>
      </c>
      <c r="E8" s="8" t="s">
        <v>22</v>
      </c>
      <c r="F8" s="8" t="s">
        <v>24</v>
      </c>
      <c r="G8" s="89" t="s">
        <v>556</v>
      </c>
      <c r="H8" s="12" t="s">
        <v>25</v>
      </c>
      <c r="I8" s="17" t="s">
        <v>263</v>
      </c>
      <c r="J8" s="18" t="str">
        <f>VLOOKUP(I8,'種目コード'!$A$1:$B$11,2,FALSE)</f>
        <v>100m</v>
      </c>
      <c r="K8" s="17" t="s">
        <v>262</v>
      </c>
      <c r="L8" s="77" t="s">
        <v>31</v>
      </c>
      <c r="M8" s="74"/>
      <c r="N8" s="74"/>
      <c r="O8" s="74"/>
      <c r="P8" s="71"/>
      <c r="S8" s="103">
        <f>ランキング!A9</f>
      </c>
      <c r="T8" s="103"/>
      <c r="U8" s="103"/>
      <c r="V8" s="86">
        <f>ランキング!B9</f>
      </c>
    </row>
    <row r="9" spans="1:22" ht="13.5">
      <c r="A9" s="26" t="s">
        <v>15</v>
      </c>
      <c r="B9" s="28" t="s">
        <v>7</v>
      </c>
      <c r="C9" s="28" t="s">
        <v>2</v>
      </c>
      <c r="D9" s="27" t="s">
        <v>8</v>
      </c>
      <c r="E9" s="27" t="s">
        <v>9</v>
      </c>
      <c r="F9" s="27" t="s">
        <v>10</v>
      </c>
      <c r="G9" s="118" t="s">
        <v>555</v>
      </c>
      <c r="H9" s="26" t="s">
        <v>1</v>
      </c>
      <c r="I9" s="25" t="s">
        <v>0</v>
      </c>
      <c r="J9" s="25" t="s">
        <v>14</v>
      </c>
      <c r="K9" s="25" t="s">
        <v>11</v>
      </c>
      <c r="L9" s="78"/>
      <c r="M9" s="73"/>
      <c r="N9" s="73"/>
      <c r="O9" s="73"/>
      <c r="P9" s="72"/>
      <c r="S9" s="103">
        <f>ランキング!A10</f>
      </c>
      <c r="T9" s="103"/>
      <c r="U9" s="103"/>
      <c r="V9" s="86">
        <f>ランキング!B10</f>
      </c>
    </row>
    <row r="10" spans="1:22" ht="13.5">
      <c r="A10" s="32"/>
      <c r="B10" s="19"/>
      <c r="C10" s="19"/>
      <c r="D10" s="20"/>
      <c r="E10" s="24"/>
      <c r="F10" s="21"/>
      <c r="G10" s="31"/>
      <c r="H10" s="22"/>
      <c r="I10" s="23"/>
      <c r="J10" s="33" t="e">
        <f>VLOOKUP(I10,'種目コード'!$A$3:$B$11,2,FALSE)</f>
        <v>#N/A</v>
      </c>
      <c r="K10" s="6"/>
      <c r="L10" s="6"/>
      <c r="M10" s="75"/>
      <c r="N10" s="75"/>
      <c r="O10" s="75"/>
      <c r="P10" s="49"/>
      <c r="S10" s="103">
        <f>ランキング!A11</f>
      </c>
      <c r="T10" s="103"/>
      <c r="U10" s="103"/>
      <c r="V10" s="86">
        <f>ランキング!B11</f>
      </c>
    </row>
    <row r="11" spans="1:22" ht="13.5">
      <c r="A11" s="32"/>
      <c r="B11" s="19"/>
      <c r="C11" s="19"/>
      <c r="D11" s="20"/>
      <c r="E11" s="24"/>
      <c r="F11" s="21"/>
      <c r="G11" s="31"/>
      <c r="H11" s="15"/>
      <c r="I11" s="23"/>
      <c r="J11" s="33" t="e">
        <f>VLOOKUP(I11,'種目コード'!$A$3:$B$11,2,FALSE)</f>
        <v>#N/A</v>
      </c>
      <c r="K11" s="6"/>
      <c r="L11" s="6"/>
      <c r="M11" s="75"/>
      <c r="N11" s="75"/>
      <c r="O11" s="75"/>
      <c r="P11" s="49"/>
      <c r="S11" s="103">
        <f>ランキング!A12</f>
      </c>
      <c r="T11" s="103"/>
      <c r="U11" s="103"/>
      <c r="V11" s="86">
        <f>ランキング!B12</f>
      </c>
    </row>
    <row r="12" spans="1:22" ht="13.5">
      <c r="A12" s="32"/>
      <c r="B12" s="19"/>
      <c r="C12" s="19"/>
      <c r="D12" s="20"/>
      <c r="E12" s="24"/>
      <c r="F12" s="21"/>
      <c r="G12" s="31"/>
      <c r="H12" s="15"/>
      <c r="I12" s="23"/>
      <c r="J12" s="33" t="e">
        <f>VLOOKUP(I12,'種目コード'!$A$3:$B$11,2,FALSE)</f>
        <v>#N/A</v>
      </c>
      <c r="K12" s="6"/>
      <c r="L12" s="6"/>
      <c r="M12" s="75"/>
      <c r="N12" s="75"/>
      <c r="O12" s="75"/>
      <c r="P12" s="49"/>
      <c r="S12" s="103">
        <f>ランキング!A13</f>
      </c>
      <c r="T12" s="103"/>
      <c r="U12" s="103"/>
      <c r="V12" s="86">
        <f>ランキング!B13</f>
      </c>
    </row>
    <row r="13" spans="1:22" ht="13.5">
      <c r="A13" s="32"/>
      <c r="B13" s="19"/>
      <c r="C13" s="19"/>
      <c r="D13" s="20"/>
      <c r="E13" s="24"/>
      <c r="F13" s="21"/>
      <c r="G13" s="31"/>
      <c r="H13" s="15"/>
      <c r="I13" s="23"/>
      <c r="J13" s="33" t="e">
        <f>VLOOKUP(I13,'種目コード'!$A$3:$B$11,2,FALSE)</f>
        <v>#N/A</v>
      </c>
      <c r="K13" s="6"/>
      <c r="L13" s="6"/>
      <c r="M13" s="75"/>
      <c r="N13" s="75"/>
      <c r="O13" s="75"/>
      <c r="P13" s="49"/>
      <c r="S13" s="103">
        <f>ランキング!A14</f>
      </c>
      <c r="T13" s="103"/>
      <c r="U13" s="103"/>
      <c r="V13" s="86">
        <f>ランキング!B14</f>
      </c>
    </row>
    <row r="14" spans="1:22" ht="13.5">
      <c r="A14" s="32"/>
      <c r="B14" s="19"/>
      <c r="C14" s="19"/>
      <c r="D14" s="20"/>
      <c r="E14" s="24"/>
      <c r="F14" s="21"/>
      <c r="G14" s="31"/>
      <c r="H14" s="15"/>
      <c r="I14" s="23"/>
      <c r="J14" s="33" t="e">
        <f>VLOOKUP(I14,'種目コード'!$A$3:$B$11,2,FALSE)</f>
        <v>#N/A</v>
      </c>
      <c r="K14" s="6"/>
      <c r="L14" s="6"/>
      <c r="M14" s="75"/>
      <c r="N14" s="75"/>
      <c r="O14" s="75"/>
      <c r="P14" s="49"/>
      <c r="S14" s="103">
        <f>ランキング!A15</f>
      </c>
      <c r="T14" s="103"/>
      <c r="U14" s="103"/>
      <c r="V14" s="86">
        <f>ランキング!B15</f>
      </c>
    </row>
    <row r="15" spans="1:22" ht="13.5">
      <c r="A15" s="32"/>
      <c r="B15" s="19"/>
      <c r="C15" s="19"/>
      <c r="D15" s="20"/>
      <c r="E15" s="24"/>
      <c r="F15" s="21"/>
      <c r="G15" s="31"/>
      <c r="H15" s="15"/>
      <c r="I15" s="23"/>
      <c r="J15" s="33" t="e">
        <f>VLOOKUP(I15,'種目コード'!$A$3:$B$11,2,FALSE)</f>
        <v>#N/A</v>
      </c>
      <c r="K15" s="6"/>
      <c r="L15" s="6"/>
      <c r="M15" s="75"/>
      <c r="N15" s="75"/>
      <c r="O15" s="75"/>
      <c r="P15" s="49"/>
      <c r="S15" s="103">
        <f>ランキング!A16</f>
      </c>
      <c r="T15" s="103"/>
      <c r="U15" s="103"/>
      <c r="V15" s="86">
        <f>ランキング!B16</f>
      </c>
    </row>
    <row r="16" spans="1:22" ht="13.5">
      <c r="A16" s="32"/>
      <c r="B16" s="19"/>
      <c r="C16" s="19"/>
      <c r="D16" s="20"/>
      <c r="E16" s="24"/>
      <c r="F16" s="21"/>
      <c r="G16" s="31"/>
      <c r="H16" s="15"/>
      <c r="I16" s="23"/>
      <c r="J16" s="33" t="e">
        <f>VLOOKUP(I16,'種目コード'!$A$3:$B$11,2,FALSE)</f>
        <v>#N/A</v>
      </c>
      <c r="K16" s="6"/>
      <c r="L16" s="6"/>
      <c r="M16" s="75"/>
      <c r="N16" s="75"/>
      <c r="O16" s="75"/>
      <c r="P16" s="49"/>
      <c r="S16" s="103">
        <f>ランキング!A17</f>
      </c>
      <c r="T16" s="103"/>
      <c r="U16" s="103"/>
      <c r="V16" s="86">
        <f>ランキング!B17</f>
      </c>
    </row>
    <row r="17" spans="1:22" ht="13.5">
      <c r="A17" s="32"/>
      <c r="B17" s="19"/>
      <c r="C17" s="19"/>
      <c r="D17" s="20"/>
      <c r="E17" s="24"/>
      <c r="F17" s="21"/>
      <c r="G17" s="31"/>
      <c r="H17" s="15"/>
      <c r="I17" s="23"/>
      <c r="J17" s="33" t="e">
        <f>VLOOKUP(I17,'種目コード'!$A$3:$B$11,2,FALSE)</f>
        <v>#N/A</v>
      </c>
      <c r="K17" s="6"/>
      <c r="L17" s="6"/>
      <c r="M17" s="75"/>
      <c r="N17" s="75"/>
      <c r="O17" s="75"/>
      <c r="P17" s="49"/>
      <c r="S17" s="103">
        <f>ランキング!A18</f>
      </c>
      <c r="T17" s="103"/>
      <c r="U17" s="103"/>
      <c r="V17" s="86">
        <f>ランキング!B18</f>
      </c>
    </row>
    <row r="18" spans="1:22" ht="13.5">
      <c r="A18" s="32"/>
      <c r="B18" s="19"/>
      <c r="C18" s="19"/>
      <c r="D18" s="20"/>
      <c r="E18" s="24"/>
      <c r="F18" s="21"/>
      <c r="G18" s="31"/>
      <c r="H18" s="15"/>
      <c r="I18" s="23"/>
      <c r="J18" s="33" t="e">
        <f>VLOOKUP(I18,'種目コード'!$A$3:$B$11,2,FALSE)</f>
        <v>#N/A</v>
      </c>
      <c r="K18" s="6"/>
      <c r="L18" s="6"/>
      <c r="M18" s="75"/>
      <c r="N18" s="75"/>
      <c r="O18" s="75"/>
      <c r="P18" s="49"/>
      <c r="S18" s="103">
        <f>ランキング!A19</f>
      </c>
      <c r="T18" s="103"/>
      <c r="U18" s="103"/>
      <c r="V18" s="86">
        <f>ランキング!B19</f>
      </c>
    </row>
    <row r="19" spans="1:22" ht="13.5">
      <c r="A19" s="32"/>
      <c r="B19" s="19"/>
      <c r="C19" s="19"/>
      <c r="D19" s="20"/>
      <c r="E19" s="24"/>
      <c r="F19" s="21"/>
      <c r="G19" s="31"/>
      <c r="H19" s="15"/>
      <c r="I19" s="23"/>
      <c r="J19" s="33" t="e">
        <f>VLOOKUP(I19,'種目コード'!$A$3:$B$11,2,FALSE)</f>
        <v>#N/A</v>
      </c>
      <c r="K19" s="6"/>
      <c r="L19" s="6"/>
      <c r="M19" s="75"/>
      <c r="N19" s="75"/>
      <c r="O19" s="75"/>
      <c r="P19" s="49"/>
      <c r="S19" s="103">
        <f>ランキング!A20</f>
      </c>
      <c r="T19" s="103"/>
      <c r="U19" s="103"/>
      <c r="V19" s="86">
        <f>ランキング!B20</f>
      </c>
    </row>
    <row r="20" spans="1:22" ht="13.5">
      <c r="A20" s="32"/>
      <c r="B20" s="19"/>
      <c r="C20" s="19"/>
      <c r="D20" s="20"/>
      <c r="E20" s="24"/>
      <c r="F20" s="21"/>
      <c r="G20" s="31"/>
      <c r="H20" s="15"/>
      <c r="I20" s="23"/>
      <c r="J20" s="33" t="e">
        <f>VLOOKUP(I20,'種目コード'!$A$3:$B$11,2,FALSE)</f>
        <v>#N/A</v>
      </c>
      <c r="K20" s="6"/>
      <c r="L20" s="6"/>
      <c r="M20" s="75"/>
      <c r="N20" s="75"/>
      <c r="O20" s="75"/>
      <c r="P20" s="49"/>
      <c r="S20" s="103">
        <f>ランキング!A21</f>
      </c>
      <c r="T20" s="103"/>
      <c r="U20" s="103"/>
      <c r="V20" s="86">
        <f>ランキング!B21</f>
      </c>
    </row>
    <row r="21" spans="1:22" ht="13.5">
      <c r="A21" s="32"/>
      <c r="B21" s="19"/>
      <c r="C21" s="19"/>
      <c r="D21" s="20"/>
      <c r="E21" s="24"/>
      <c r="F21" s="21"/>
      <c r="G21" s="31"/>
      <c r="H21" s="15"/>
      <c r="I21" s="23"/>
      <c r="J21" s="33" t="e">
        <f>VLOOKUP(I21,'種目コード'!$A$3:$B$11,2,FALSE)</f>
        <v>#N/A</v>
      </c>
      <c r="K21" s="6"/>
      <c r="L21" s="6"/>
      <c r="M21" s="75"/>
      <c r="N21" s="75"/>
      <c r="O21" s="75"/>
      <c r="P21" s="49"/>
      <c r="S21" s="103">
        <f>ランキング!A22</f>
      </c>
      <c r="T21" s="103"/>
      <c r="U21" s="103"/>
      <c r="V21" s="86">
        <f>ランキング!B22</f>
      </c>
    </row>
    <row r="22" spans="1:22" ht="13.5">
      <c r="A22" s="32"/>
      <c r="B22" s="19"/>
      <c r="C22" s="19"/>
      <c r="D22" s="20"/>
      <c r="E22" s="24"/>
      <c r="F22" s="21"/>
      <c r="G22" s="31"/>
      <c r="H22" s="15"/>
      <c r="I22" s="23"/>
      <c r="J22" s="33" t="e">
        <f>VLOOKUP(I22,'種目コード'!$A$3:$B$11,2,FALSE)</f>
        <v>#N/A</v>
      </c>
      <c r="K22" s="6"/>
      <c r="L22" s="6"/>
      <c r="M22" s="75"/>
      <c r="N22" s="75"/>
      <c r="O22" s="75"/>
      <c r="P22" s="49"/>
      <c r="S22" s="111" t="s">
        <v>252</v>
      </c>
      <c r="T22" s="111"/>
      <c r="U22" s="111"/>
      <c r="V22" s="111"/>
    </row>
    <row r="23" spans="1:22" ht="13.5">
      <c r="A23" s="32"/>
      <c r="B23" s="19"/>
      <c r="C23" s="19"/>
      <c r="D23" s="20"/>
      <c r="E23" s="24"/>
      <c r="F23" s="21"/>
      <c r="G23" s="31"/>
      <c r="H23" s="15"/>
      <c r="I23" s="23"/>
      <c r="J23" s="33" t="e">
        <f>VLOOKUP(I23,'種目コード'!$A$3:$B$11,2,FALSE)</f>
        <v>#N/A</v>
      </c>
      <c r="K23" s="6"/>
      <c r="L23" s="6"/>
      <c r="M23" s="75"/>
      <c r="N23" s="75"/>
      <c r="O23" s="75"/>
      <c r="P23" s="49"/>
      <c r="S23" s="5" t="s">
        <v>19</v>
      </c>
      <c r="T23" s="79" t="s">
        <v>259</v>
      </c>
      <c r="U23" s="79" t="s">
        <v>260</v>
      </c>
      <c r="V23" s="4" t="s">
        <v>6</v>
      </c>
    </row>
    <row r="24" spans="1:22" ht="13.5">
      <c r="A24" s="32"/>
      <c r="B24" s="19"/>
      <c r="C24" s="19"/>
      <c r="D24" s="20"/>
      <c r="E24" s="24"/>
      <c r="F24" s="21"/>
      <c r="G24" s="31"/>
      <c r="H24" s="15"/>
      <c r="I24" s="23"/>
      <c r="J24" s="33" t="e">
        <f>VLOOKUP(I24,'種目コード'!$A$3:$B$11,2,FALSE)</f>
        <v>#N/A</v>
      </c>
      <c r="K24" s="6"/>
      <c r="L24" s="6"/>
      <c r="M24" s="75"/>
      <c r="N24" s="75"/>
      <c r="O24" s="75"/>
      <c r="P24" s="49"/>
      <c r="S24" s="2" t="s">
        <v>263</v>
      </c>
      <c r="T24" s="80" t="s">
        <v>261</v>
      </c>
      <c r="U24" s="82" t="s">
        <v>261</v>
      </c>
      <c r="V24" s="2" t="s">
        <v>264</v>
      </c>
    </row>
    <row r="25" spans="1:22" ht="13.5">
      <c r="A25" s="32"/>
      <c r="B25" s="19"/>
      <c r="C25" s="19"/>
      <c r="D25" s="20"/>
      <c r="E25" s="24"/>
      <c r="F25" s="21"/>
      <c r="G25" s="31"/>
      <c r="H25" s="15"/>
      <c r="I25" s="23"/>
      <c r="J25" s="33" t="e">
        <f>VLOOKUP(I25,'種目コード'!$A$3:$B$11,2,FALSE)</f>
        <v>#N/A</v>
      </c>
      <c r="K25" s="6"/>
      <c r="L25" s="6"/>
      <c r="M25" s="75"/>
      <c r="N25" s="75"/>
      <c r="O25" s="75"/>
      <c r="P25" s="49"/>
      <c r="S25" s="2" t="s">
        <v>253</v>
      </c>
      <c r="T25" s="80" t="s">
        <v>261</v>
      </c>
      <c r="U25" s="82" t="s">
        <v>261</v>
      </c>
      <c r="V25" s="2" t="s">
        <v>205</v>
      </c>
    </row>
    <row r="26" spans="1:22" ht="13.5">
      <c r="A26" s="32"/>
      <c r="B26" s="19"/>
      <c r="C26" s="19"/>
      <c r="D26" s="20"/>
      <c r="E26" s="24"/>
      <c r="F26" s="21"/>
      <c r="G26" s="31"/>
      <c r="H26" s="15"/>
      <c r="I26" s="23"/>
      <c r="J26" s="33" t="e">
        <f>VLOOKUP(I26,'種目コード'!$A$3:$B$11,2,FALSE)</f>
        <v>#N/A</v>
      </c>
      <c r="K26" s="6"/>
      <c r="L26" s="6"/>
      <c r="M26" s="75"/>
      <c r="N26" s="75"/>
      <c r="O26" s="75"/>
      <c r="P26" s="49"/>
      <c r="S26" s="2" t="s">
        <v>265</v>
      </c>
      <c r="T26" s="80" t="s">
        <v>261</v>
      </c>
      <c r="U26" s="82"/>
      <c r="V26" s="2" t="s">
        <v>267</v>
      </c>
    </row>
    <row r="27" spans="1:22" ht="13.5">
      <c r="A27" s="32"/>
      <c r="B27" s="19"/>
      <c r="C27" s="19"/>
      <c r="D27" s="20"/>
      <c r="E27" s="24"/>
      <c r="F27" s="21"/>
      <c r="G27" s="31"/>
      <c r="H27" s="15"/>
      <c r="I27" s="23"/>
      <c r="J27" s="33" t="e">
        <f>VLOOKUP(I27,'種目コード'!$A$3:$B$11,2,FALSE)</f>
        <v>#N/A</v>
      </c>
      <c r="K27" s="6"/>
      <c r="L27" s="6"/>
      <c r="M27" s="75"/>
      <c r="N27" s="75"/>
      <c r="O27" s="75"/>
      <c r="P27" s="49"/>
      <c r="S27" s="2" t="s">
        <v>266</v>
      </c>
      <c r="T27" s="80"/>
      <c r="U27" s="82" t="s">
        <v>261</v>
      </c>
      <c r="V27" s="2" t="s">
        <v>268</v>
      </c>
    </row>
    <row r="28" spans="1:22" ht="13.5">
      <c r="A28" s="32"/>
      <c r="B28" s="19"/>
      <c r="C28" s="19"/>
      <c r="D28" s="20"/>
      <c r="E28" s="24"/>
      <c r="F28" s="21"/>
      <c r="G28" s="31"/>
      <c r="H28" s="15"/>
      <c r="I28" s="23"/>
      <c r="J28" s="33" t="e">
        <f>VLOOKUP(I28,'種目コード'!$A$3:$B$11,2,FALSE)</f>
        <v>#N/A</v>
      </c>
      <c r="K28" s="6"/>
      <c r="L28" s="6"/>
      <c r="M28" s="75"/>
      <c r="N28" s="75"/>
      <c r="O28" s="75"/>
      <c r="P28" s="49"/>
      <c r="S28" s="2" t="s">
        <v>254</v>
      </c>
      <c r="T28" s="80" t="s">
        <v>261</v>
      </c>
      <c r="U28" s="82" t="s">
        <v>261</v>
      </c>
      <c r="V28" s="2" t="s">
        <v>26</v>
      </c>
    </row>
    <row r="29" spans="1:22" ht="13.5">
      <c r="A29" s="32"/>
      <c r="B29" s="19"/>
      <c r="C29" s="19"/>
      <c r="D29" s="20"/>
      <c r="E29" s="24"/>
      <c r="F29" s="21"/>
      <c r="G29" s="31"/>
      <c r="H29" s="15"/>
      <c r="I29" s="23"/>
      <c r="J29" s="33" t="e">
        <f>VLOOKUP(I29,'種目コード'!$A$3:$B$11,2,FALSE)</f>
        <v>#N/A</v>
      </c>
      <c r="K29" s="6"/>
      <c r="L29" s="6"/>
      <c r="M29" s="75"/>
      <c r="N29" s="75"/>
      <c r="O29" s="75"/>
      <c r="P29" s="49"/>
      <c r="S29" s="2" t="s">
        <v>341</v>
      </c>
      <c r="T29" s="80" t="s">
        <v>261</v>
      </c>
      <c r="U29" s="82"/>
      <c r="V29" s="2" t="s">
        <v>301</v>
      </c>
    </row>
    <row r="30" spans="1:22" ht="13.5">
      <c r="A30" s="32"/>
      <c r="B30" s="19"/>
      <c r="C30" s="19"/>
      <c r="D30" s="20"/>
      <c r="E30" s="24"/>
      <c r="F30" s="21"/>
      <c r="G30" s="31"/>
      <c r="H30" s="15"/>
      <c r="I30" s="23"/>
      <c r="J30" s="33" t="e">
        <f>VLOOKUP(I30,'種目コード'!$A$3:$B$11,2,FALSE)</f>
        <v>#N/A</v>
      </c>
      <c r="K30" s="6"/>
      <c r="L30" s="6"/>
      <c r="M30" s="75"/>
      <c r="N30" s="75"/>
      <c r="O30" s="75"/>
      <c r="P30" s="49"/>
      <c r="S30" s="2" t="s">
        <v>269</v>
      </c>
      <c r="T30" s="80"/>
      <c r="U30" s="82" t="s">
        <v>261</v>
      </c>
      <c r="V30" s="2" t="s">
        <v>302</v>
      </c>
    </row>
    <row r="31" spans="1:22" ht="13.5">
      <c r="A31" s="32"/>
      <c r="B31" s="19"/>
      <c r="C31" s="19"/>
      <c r="D31" s="20"/>
      <c r="E31" s="24"/>
      <c r="F31" s="21"/>
      <c r="G31" s="31"/>
      <c r="H31" s="15"/>
      <c r="I31" s="23"/>
      <c r="J31" s="33" t="e">
        <f>VLOOKUP(I31,'種目コード'!$A$3:$B$11,2,FALSE)</f>
        <v>#N/A</v>
      </c>
      <c r="K31" s="6"/>
      <c r="L31" s="6"/>
      <c r="M31" s="75"/>
      <c r="N31" s="75"/>
      <c r="O31" s="75"/>
      <c r="P31" s="49"/>
      <c r="S31" s="2" t="s">
        <v>255</v>
      </c>
      <c r="T31" s="80" t="s">
        <v>261</v>
      </c>
      <c r="U31" s="82"/>
      <c r="V31" s="2" t="s">
        <v>256</v>
      </c>
    </row>
    <row r="32" spans="1:22" ht="13.5">
      <c r="A32" s="32"/>
      <c r="B32" s="19"/>
      <c r="C32" s="19"/>
      <c r="D32" s="20"/>
      <c r="E32" s="24"/>
      <c r="F32" s="21"/>
      <c r="G32" s="31"/>
      <c r="H32" s="15"/>
      <c r="I32" s="23"/>
      <c r="J32" s="33" t="e">
        <f>VLOOKUP(I32,'種目コード'!$A$3:$B$11,2,FALSE)</f>
        <v>#N/A</v>
      </c>
      <c r="K32" s="6"/>
      <c r="L32" s="6"/>
      <c r="M32" s="75"/>
      <c r="N32" s="75"/>
      <c r="O32" s="75"/>
      <c r="P32" s="49"/>
      <c r="S32" s="16" t="s">
        <v>257</v>
      </c>
      <c r="T32" s="81"/>
      <c r="U32" s="82" t="s">
        <v>261</v>
      </c>
      <c r="V32" s="16" t="s">
        <v>258</v>
      </c>
    </row>
    <row r="33" spans="1:16" ht="13.5">
      <c r="A33" s="32"/>
      <c r="B33" s="19"/>
      <c r="C33" s="19"/>
      <c r="D33" s="20"/>
      <c r="E33" s="24"/>
      <c r="F33" s="21"/>
      <c r="G33" s="31"/>
      <c r="H33" s="15"/>
      <c r="I33" s="23"/>
      <c r="J33" s="33" t="e">
        <f>VLOOKUP(I33,'種目コード'!$A$3:$B$11,2,FALSE)</f>
        <v>#N/A</v>
      </c>
      <c r="K33" s="6"/>
      <c r="L33" s="6"/>
      <c r="M33" s="75"/>
      <c r="N33" s="75"/>
      <c r="O33" s="75"/>
      <c r="P33" s="49"/>
    </row>
    <row r="34" spans="1:22" ht="13.5">
      <c r="A34" s="32"/>
      <c r="B34" s="19"/>
      <c r="C34" s="19"/>
      <c r="D34" s="20"/>
      <c r="E34" s="24"/>
      <c r="F34" s="21"/>
      <c r="G34" s="31"/>
      <c r="H34" s="15"/>
      <c r="I34" s="23"/>
      <c r="J34" s="33" t="e">
        <f>VLOOKUP(I34,'種目コード'!$A$3:$B$11,2,FALSE)</f>
        <v>#N/A</v>
      </c>
      <c r="K34" s="6"/>
      <c r="L34" s="6"/>
      <c r="M34" s="75"/>
      <c r="N34" s="75"/>
      <c r="O34" s="75"/>
      <c r="P34" s="49"/>
      <c r="S34" s="99" t="s">
        <v>303</v>
      </c>
      <c r="T34" s="99"/>
      <c r="U34" s="99"/>
      <c r="V34" s="99"/>
    </row>
    <row r="35" spans="1:22" ht="13.5">
      <c r="A35" s="32"/>
      <c r="B35" s="19"/>
      <c r="C35" s="19"/>
      <c r="D35" s="20"/>
      <c r="E35" s="24"/>
      <c r="F35" s="21"/>
      <c r="G35" s="31"/>
      <c r="H35" s="15"/>
      <c r="I35" s="23"/>
      <c r="J35" s="33" t="e">
        <f>VLOOKUP(I35,'種目コード'!$A$3:$B$11,2,FALSE)</f>
        <v>#N/A</v>
      </c>
      <c r="K35" s="6"/>
      <c r="L35" s="6"/>
      <c r="M35" s="75"/>
      <c r="N35" s="75"/>
      <c r="O35" s="75"/>
      <c r="P35" s="49"/>
      <c r="S35" s="30" t="s">
        <v>304</v>
      </c>
      <c r="T35" s="30">
        <f>COUNTA(I10:I40)</f>
        <v>0</v>
      </c>
      <c r="U35" s="30" t="s">
        <v>305</v>
      </c>
      <c r="V35" s="87">
        <f>800*T35</f>
        <v>0</v>
      </c>
    </row>
    <row r="36" spans="1:16" ht="13.5">
      <c r="A36" s="32"/>
      <c r="B36" s="19"/>
      <c r="C36" s="19"/>
      <c r="D36" s="20"/>
      <c r="E36" s="24"/>
      <c r="F36" s="21"/>
      <c r="G36" s="31"/>
      <c r="H36" s="15"/>
      <c r="I36" s="23"/>
      <c r="J36" s="33" t="e">
        <f>VLOOKUP(I36,'種目コード'!$A$3:$B$11,2,FALSE)</f>
        <v>#N/A</v>
      </c>
      <c r="K36" s="6"/>
      <c r="L36" s="6"/>
      <c r="M36" s="75"/>
      <c r="N36" s="75"/>
      <c r="O36" s="75"/>
      <c r="P36" s="49"/>
    </row>
    <row r="37" spans="1:16" ht="13.5">
      <c r="A37" s="32"/>
      <c r="B37" s="19"/>
      <c r="C37" s="19"/>
      <c r="D37" s="20"/>
      <c r="E37" s="24"/>
      <c r="F37" s="21"/>
      <c r="G37" s="31"/>
      <c r="H37" s="15"/>
      <c r="I37" s="23"/>
      <c r="J37" s="33" t="e">
        <f>VLOOKUP(I37,'種目コード'!$A$3:$B$11,2,FALSE)</f>
        <v>#N/A</v>
      </c>
      <c r="K37" s="6"/>
      <c r="L37" s="6"/>
      <c r="M37" s="75"/>
      <c r="N37" s="75"/>
      <c r="O37" s="75"/>
      <c r="P37" s="49"/>
    </row>
    <row r="38" spans="1:16" ht="13.5">
      <c r="A38" s="32"/>
      <c r="B38" s="19"/>
      <c r="C38" s="19"/>
      <c r="D38" s="20"/>
      <c r="E38" s="24"/>
      <c r="F38" s="21"/>
      <c r="G38" s="31"/>
      <c r="H38" s="15"/>
      <c r="I38" s="23"/>
      <c r="J38" s="33" t="e">
        <f>VLOOKUP(I38,'種目コード'!$A$3:$B$11,2,FALSE)</f>
        <v>#N/A</v>
      </c>
      <c r="K38" s="6"/>
      <c r="L38" s="6"/>
      <c r="M38" s="75"/>
      <c r="N38" s="75"/>
      <c r="O38" s="75"/>
      <c r="P38" s="49"/>
    </row>
    <row r="39" spans="1:16" ht="13.5">
      <c r="A39" s="32"/>
      <c r="B39" s="19"/>
      <c r="C39" s="19"/>
      <c r="D39" s="20"/>
      <c r="E39" s="24"/>
      <c r="F39" s="21"/>
      <c r="G39" s="31"/>
      <c r="H39" s="15"/>
      <c r="I39" s="23"/>
      <c r="J39" s="33" t="e">
        <f>VLOOKUP(I39,'種目コード'!$A$3:$B$11,2,FALSE)</f>
        <v>#N/A</v>
      </c>
      <c r="K39" s="6"/>
      <c r="L39" s="6"/>
      <c r="M39" s="75"/>
      <c r="N39" s="75"/>
      <c r="O39" s="75"/>
      <c r="P39" s="49"/>
    </row>
    <row r="40" spans="1:16" ht="13.5">
      <c r="A40" s="32"/>
      <c r="B40" s="19"/>
      <c r="C40" s="19"/>
      <c r="D40" s="20"/>
      <c r="E40" s="24"/>
      <c r="F40" s="21"/>
      <c r="G40" s="31"/>
      <c r="H40" s="15"/>
      <c r="I40" s="23"/>
      <c r="J40" s="33" t="e">
        <f>VLOOKUP(I40,'種目コード'!$A$3:$B$11,2,FALSE)</f>
        <v>#N/A</v>
      </c>
      <c r="K40" s="6"/>
      <c r="L40" s="6"/>
      <c r="M40" s="75"/>
      <c r="N40" s="75"/>
      <c r="O40" s="75"/>
      <c r="P40" s="49"/>
    </row>
    <row r="41" spans="1:22" s="34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U41"/>
      <c r="V41"/>
    </row>
    <row r="42" spans="1:22" s="34" customFormat="1" ht="27.75" customHeight="1">
      <c r="A42" s="104" t="s">
        <v>32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"/>
      <c r="S42"/>
      <c r="T42"/>
      <c r="U42"/>
      <c r="V42"/>
    </row>
    <row r="43" spans="1:22" s="34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4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36" t="s">
        <v>340</v>
      </c>
      <c r="N44" s="36"/>
      <c r="O44" s="37"/>
      <c r="P44" s="64"/>
      <c r="Q44" s="1"/>
      <c r="S44"/>
      <c r="T44"/>
      <c r="U44"/>
      <c r="V44"/>
    </row>
    <row r="45" spans="1:22" s="34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65" t="s">
        <v>328</v>
      </c>
      <c r="K45" s="109"/>
      <c r="L45" s="109"/>
      <c r="M45" s="109"/>
      <c r="N45" s="109"/>
      <c r="O45" s="109"/>
      <c r="P45" s="1"/>
      <c r="Q45" s="1"/>
      <c r="S45"/>
      <c r="T45"/>
      <c r="U45"/>
      <c r="V45"/>
    </row>
    <row r="46" spans="1:22" s="34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65" t="s">
        <v>36</v>
      </c>
      <c r="K46" s="108"/>
      <c r="L46" s="108"/>
      <c r="M46" s="108"/>
      <c r="N46" s="108"/>
      <c r="O46" s="38" t="s">
        <v>18</v>
      </c>
      <c r="P46" s="1"/>
      <c r="Q46" s="1"/>
      <c r="S46"/>
      <c r="T46"/>
      <c r="U46"/>
      <c r="V46"/>
    </row>
    <row r="47" spans="1:22" s="34" customFormat="1" ht="19.5" customHeight="1">
      <c r="A47" s="1"/>
      <c r="B47" s="1"/>
      <c r="C47" s="1"/>
      <c r="D47" s="1"/>
      <c r="E47" s="1"/>
      <c r="F47" s="1"/>
      <c r="G47" s="1"/>
      <c r="H47" s="1"/>
      <c r="I47" s="1"/>
      <c r="J47" s="65" t="s">
        <v>251</v>
      </c>
      <c r="K47" s="108"/>
      <c r="L47" s="108"/>
      <c r="M47" s="108"/>
      <c r="N47" s="108"/>
      <c r="O47" s="108"/>
      <c r="P47" s="1"/>
      <c r="Q47" s="1"/>
      <c r="S47"/>
      <c r="T47"/>
      <c r="U47"/>
      <c r="V47"/>
    </row>
    <row r="48" spans="1:22" s="34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49" spans="1:22" s="34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/>
      <c r="T49"/>
      <c r="U49"/>
      <c r="V49"/>
    </row>
    <row r="50" spans="1:22" s="34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33">
    <mergeCell ref="K47:O47"/>
    <mergeCell ref="S34:V34"/>
    <mergeCell ref="A42:P42"/>
    <mergeCell ref="K45:O45"/>
    <mergeCell ref="K46:N46"/>
    <mergeCell ref="S17:U17"/>
    <mergeCell ref="S18:U18"/>
    <mergeCell ref="S19:U19"/>
    <mergeCell ref="S20:U20"/>
    <mergeCell ref="S21:U21"/>
    <mergeCell ref="S22:V22"/>
    <mergeCell ref="S11:U11"/>
    <mergeCell ref="S12:U12"/>
    <mergeCell ref="S13:U13"/>
    <mergeCell ref="S14:U14"/>
    <mergeCell ref="S15:U15"/>
    <mergeCell ref="S16:U16"/>
    <mergeCell ref="S6:U6"/>
    <mergeCell ref="I7:K7"/>
    <mergeCell ref="S7:U7"/>
    <mergeCell ref="S8:U8"/>
    <mergeCell ref="S9:U9"/>
    <mergeCell ref="S10:U10"/>
    <mergeCell ref="B4:D4"/>
    <mergeCell ref="M4:N4"/>
    <mergeCell ref="S4:U4"/>
    <mergeCell ref="M5:N5"/>
    <mergeCell ref="S5:U5"/>
    <mergeCell ref="S1:V1"/>
    <mergeCell ref="B2:G2"/>
    <mergeCell ref="M2:N2"/>
    <mergeCell ref="S2:V3"/>
    <mergeCell ref="M3:N3"/>
  </mergeCells>
  <dataValidations count="24">
    <dataValidation type="list" allowBlank="1" showInputMessage="1" showErrorMessage="1" prompt="リストから選択してください。" sqref="P3">
      <formula1>審判</formula1>
    </dataValidation>
    <dataValidation type="list" allowBlank="1" showInputMessage="1" showErrorMessage="1" prompt="リストから選択してください。" sqref="P4:P5">
      <formula1>役職一覧</formula1>
    </dataValidation>
    <dataValidation type="list" allowBlank="1" showInputMessage="1" showErrorMessage="1" prompt="リストから選択してください。" sqref="O3:O5">
      <formula1>種別</formula1>
    </dataValidation>
    <dataValidation type="list" allowBlank="1" showInputMessage="1" showErrorMessage="1" prompt="リストから選択してください。" sqref="K3:K5">
      <formula1>職名一覧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トラック種目　　 　→　　７桁&#10;フィールド種目　　→　　５桁&#10;&#10;で入力" imeMode="off" sqref="K10:K40"/>
    <dataValidation allowBlank="1" showInputMessage="1" showErrorMessage="1" prompt="確認等で，連絡をする場合があります" sqref="K47:O47"/>
    <dataValidation allowBlank="1" showInputMessage="1" showErrorMessage="1" prompt="ここは入力不要&#10;&#10;種目コードが正しく入力されると，自動的に反映されます" imeMode="on" sqref="J10:J40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allowBlank="1" showInputMessage="1" showErrorMessage="1" prompt="下記の&#10;「学校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4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allowBlank="1" showInputMessage="1" showErrorMessage="1" imeMode="on" sqref="J8"/>
    <dataValidation allowBlank="1" showInputMessage="1" showErrorMessage="1" imeMode="off" sqref="A7:I9 A1:A2 C3 A4 D1:P1 I3 F4:H5 Q41:R78 BD4:BO5 BD6:BQ6 Q4:R6 P7:R40 U28:U30 L7:L8 J9:O9 U32 BD7:BN40 W4:AV40 S23:V27 T28:T31 S2 S4:S21 V4:V21"/>
    <dataValidation allowBlank="1" showInputMessage="1" showErrorMessage="1" imeMode="hiragana" sqref="B2"/>
    <dataValidation type="textLength" operator="equal" allowBlank="1" showInputMessage="1" showErrorMessage="1" prompt="右枠の種目コードを参照しながら入力してください&#10;&#10;（注）&#10;四種競技については男女各３名以内，その他の種目については５名以内。&#10;ただし，ランキング上位者一覧に該当する選手は，当該種目に限り，この枠外で出場できる。その場合は，右の備考欄に「○(学校名)」を入力する。(ランキングシートから該当選手を検索)" imeMode="off" sqref="I10:I40">
      <formula1>5</formula1>
    </dataValidation>
    <dataValidation allowBlank="1" showInputMessage="1" showErrorMessage="1" prompt="昨年度のランキングで２０傑まで&#10;（学年別種目は１０傑まで）&#10;に入っている人は，この欄に&#10;「○(学校名)」を入力してください。&#10;(例：○福南)&#10;(ランキングシート参照してください)" sqref="L10:L40"/>
    <dataValidation type="textLength" operator="equal" allowBlank="1" showInputMessage="1" showErrorMessage="1" prompt="6桁の数字&#10;330＋チーム番号(3桁)&#10;※学校コードシート参照&#10;でお願いします。" errorTitle="学校コードの入力エラー" error="学校コードは６桁です。" imeMode="off" sqref="G10:G40">
      <formula1>6</formula1>
    </dataValidation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9.875" style="94" bestFit="1" customWidth="1"/>
    <col min="2" max="2" width="31.75390625" style="96" bestFit="1" customWidth="1"/>
    <col min="3" max="3" width="15.125" style="96" bestFit="1" customWidth="1"/>
    <col min="4" max="16384" width="9.00390625" style="96" customWidth="1"/>
  </cols>
  <sheetData>
    <row r="1" spans="1:3" ht="13.5">
      <c r="A1" s="94" t="s">
        <v>203</v>
      </c>
      <c r="B1" s="94" t="s">
        <v>204</v>
      </c>
      <c r="C1" s="95" t="s">
        <v>295</v>
      </c>
    </row>
    <row r="2" spans="1:3" ht="13.5">
      <c r="A2" s="94">
        <v>330038</v>
      </c>
      <c r="B2" s="96" t="s">
        <v>342</v>
      </c>
      <c r="C2" s="96" t="s">
        <v>342</v>
      </c>
    </row>
    <row r="3" spans="1:3" ht="13.5">
      <c r="A3" s="94">
        <v>330041</v>
      </c>
      <c r="B3" s="96" t="s">
        <v>310</v>
      </c>
      <c r="C3" s="96" t="s">
        <v>310</v>
      </c>
    </row>
    <row r="4" spans="1:3" ht="13.5">
      <c r="A4" s="94">
        <v>330059</v>
      </c>
      <c r="B4" s="96" t="s">
        <v>330</v>
      </c>
      <c r="C4" s="96" t="s">
        <v>330</v>
      </c>
    </row>
    <row r="5" spans="1:3" ht="13.5">
      <c r="A5" s="94">
        <v>330085</v>
      </c>
      <c r="B5" s="96" t="s">
        <v>296</v>
      </c>
      <c r="C5" s="96" t="s">
        <v>331</v>
      </c>
    </row>
    <row r="6" spans="1:3" ht="13.5">
      <c r="A6" s="94">
        <v>330087</v>
      </c>
      <c r="B6" s="96" t="s">
        <v>343</v>
      </c>
      <c r="C6" s="96" t="s">
        <v>343</v>
      </c>
    </row>
    <row r="7" spans="1:3" ht="13.5">
      <c r="A7" s="94">
        <v>330088</v>
      </c>
      <c r="B7" s="96" t="s">
        <v>344</v>
      </c>
      <c r="C7" s="96" t="s">
        <v>344</v>
      </c>
    </row>
    <row r="8" spans="1:3" ht="13.5">
      <c r="A8" s="94">
        <v>330091</v>
      </c>
      <c r="B8" s="96" t="s">
        <v>332</v>
      </c>
      <c r="C8" s="96" t="s">
        <v>333</v>
      </c>
    </row>
    <row r="9" spans="1:3" ht="13.5">
      <c r="A9" s="94">
        <v>330096</v>
      </c>
      <c r="B9" s="96" t="s">
        <v>335</v>
      </c>
      <c r="C9" s="96" t="s">
        <v>334</v>
      </c>
    </row>
    <row r="10" spans="1:3" ht="13.5">
      <c r="A10" s="94">
        <v>330107</v>
      </c>
      <c r="B10" s="96" t="s">
        <v>202</v>
      </c>
      <c r="C10" s="96" t="s">
        <v>202</v>
      </c>
    </row>
    <row r="11" spans="1:3" ht="13.5">
      <c r="A11" s="94">
        <v>330114</v>
      </c>
      <c r="B11" s="96" t="s">
        <v>345</v>
      </c>
      <c r="C11" s="96" t="s">
        <v>345</v>
      </c>
    </row>
    <row r="12" spans="1:3" ht="13.5">
      <c r="A12" s="94">
        <v>335001</v>
      </c>
      <c r="B12" s="96" t="s">
        <v>37</v>
      </c>
      <c r="C12" s="117" t="s">
        <v>346</v>
      </c>
    </row>
    <row r="13" spans="1:3" ht="13.5">
      <c r="A13" s="94">
        <v>335002</v>
      </c>
      <c r="B13" s="96" t="s">
        <v>38</v>
      </c>
      <c r="C13" s="117" t="s">
        <v>347</v>
      </c>
    </row>
    <row r="14" spans="1:3" ht="13.5">
      <c r="A14" s="94">
        <v>335003</v>
      </c>
      <c r="B14" s="96" t="s">
        <v>39</v>
      </c>
      <c r="C14" s="117" t="s">
        <v>348</v>
      </c>
    </row>
    <row r="15" spans="1:3" ht="13.5">
      <c r="A15" s="94">
        <v>335004</v>
      </c>
      <c r="B15" s="96" t="s">
        <v>40</v>
      </c>
      <c r="C15" s="117" t="s">
        <v>349</v>
      </c>
    </row>
    <row r="16" spans="1:3" ht="13.5">
      <c r="A16" s="94">
        <v>335005</v>
      </c>
      <c r="B16" s="96" t="s">
        <v>41</v>
      </c>
      <c r="C16" s="117" t="s">
        <v>350</v>
      </c>
    </row>
    <row r="17" spans="1:3" ht="13.5">
      <c r="A17" s="94">
        <v>335006</v>
      </c>
      <c r="B17" s="96" t="s">
        <v>42</v>
      </c>
      <c r="C17" s="117" t="s">
        <v>351</v>
      </c>
    </row>
    <row r="18" spans="1:3" ht="13.5">
      <c r="A18" s="94">
        <v>335007</v>
      </c>
      <c r="B18" s="96" t="s">
        <v>43</v>
      </c>
      <c r="C18" s="117" t="s">
        <v>352</v>
      </c>
    </row>
    <row r="19" spans="1:3" ht="13.5">
      <c r="A19" s="94">
        <v>335008</v>
      </c>
      <c r="B19" s="96" t="s">
        <v>44</v>
      </c>
      <c r="C19" s="117" t="s">
        <v>353</v>
      </c>
    </row>
    <row r="20" spans="1:3" ht="13.5">
      <c r="A20" s="94">
        <v>335009</v>
      </c>
      <c r="B20" s="96" t="s">
        <v>45</v>
      </c>
      <c r="C20" s="117" t="s">
        <v>354</v>
      </c>
    </row>
    <row r="21" spans="1:3" ht="13.5">
      <c r="A21" s="94">
        <v>335010</v>
      </c>
      <c r="B21" s="96" t="s">
        <v>46</v>
      </c>
      <c r="C21" s="117" t="s">
        <v>355</v>
      </c>
    </row>
    <row r="22" spans="1:3" ht="13.5">
      <c r="A22" s="94">
        <v>335011</v>
      </c>
      <c r="B22" s="96" t="s">
        <v>47</v>
      </c>
      <c r="C22" s="117" t="s">
        <v>356</v>
      </c>
    </row>
    <row r="23" spans="1:3" ht="13.5">
      <c r="A23" s="94">
        <v>335012</v>
      </c>
      <c r="B23" s="96" t="s">
        <v>48</v>
      </c>
      <c r="C23" s="117" t="s">
        <v>357</v>
      </c>
    </row>
    <row r="24" spans="1:3" ht="13.5">
      <c r="A24" s="94">
        <v>335013</v>
      </c>
      <c r="B24" s="96" t="s">
        <v>49</v>
      </c>
      <c r="C24" s="117" t="s">
        <v>358</v>
      </c>
    </row>
    <row r="25" spans="1:3" ht="13.5">
      <c r="A25" s="94">
        <v>335014</v>
      </c>
      <c r="B25" s="96" t="s">
        <v>50</v>
      </c>
      <c r="C25" s="117" t="s">
        <v>359</v>
      </c>
    </row>
    <row r="26" spans="1:3" ht="13.5">
      <c r="A26" s="94">
        <v>335015</v>
      </c>
      <c r="B26" s="96" t="s">
        <v>51</v>
      </c>
      <c r="C26" s="117" t="s">
        <v>360</v>
      </c>
    </row>
    <row r="27" spans="1:3" ht="13.5">
      <c r="A27" s="94">
        <v>335016</v>
      </c>
      <c r="B27" s="96" t="s">
        <v>52</v>
      </c>
      <c r="C27" s="117" t="s">
        <v>361</v>
      </c>
    </row>
    <row r="28" spans="1:3" ht="13.5">
      <c r="A28" s="94">
        <v>335017</v>
      </c>
      <c r="B28" s="96" t="s">
        <v>53</v>
      </c>
      <c r="C28" s="117" t="s">
        <v>362</v>
      </c>
    </row>
    <row r="29" spans="1:3" ht="13.5">
      <c r="A29" s="94">
        <v>335018</v>
      </c>
      <c r="B29" s="96" t="s">
        <v>54</v>
      </c>
      <c r="C29" s="117" t="s">
        <v>363</v>
      </c>
    </row>
    <row r="30" spans="1:3" ht="13.5">
      <c r="A30" s="94">
        <v>335019</v>
      </c>
      <c r="B30" s="96" t="s">
        <v>55</v>
      </c>
      <c r="C30" s="117" t="s">
        <v>364</v>
      </c>
    </row>
    <row r="31" spans="1:3" ht="13.5">
      <c r="A31" s="94">
        <v>335020</v>
      </c>
      <c r="B31" s="96" t="s">
        <v>56</v>
      </c>
      <c r="C31" s="117" t="s">
        <v>365</v>
      </c>
    </row>
    <row r="32" spans="1:3" ht="13.5">
      <c r="A32" s="94">
        <v>335021</v>
      </c>
      <c r="B32" s="96" t="s">
        <v>57</v>
      </c>
      <c r="C32" s="117" t="s">
        <v>366</v>
      </c>
    </row>
    <row r="33" spans="1:3" ht="13.5">
      <c r="A33" s="94">
        <v>335022</v>
      </c>
      <c r="B33" s="96" t="s">
        <v>58</v>
      </c>
      <c r="C33" s="117" t="s">
        <v>367</v>
      </c>
    </row>
    <row r="34" spans="1:3" ht="13.5">
      <c r="A34" s="94">
        <v>335023</v>
      </c>
      <c r="B34" s="96" t="s">
        <v>59</v>
      </c>
      <c r="C34" s="117" t="s">
        <v>368</v>
      </c>
    </row>
    <row r="35" spans="1:3" ht="13.5">
      <c r="A35" s="94">
        <v>335024</v>
      </c>
      <c r="B35" s="96" t="s">
        <v>60</v>
      </c>
      <c r="C35" s="117" t="s">
        <v>369</v>
      </c>
    </row>
    <row r="36" spans="1:3" ht="13.5">
      <c r="A36" s="94">
        <v>335025</v>
      </c>
      <c r="B36" s="96" t="s">
        <v>61</v>
      </c>
      <c r="C36" s="117" t="s">
        <v>370</v>
      </c>
    </row>
    <row r="37" spans="1:3" ht="13.5">
      <c r="A37" s="94">
        <v>335026</v>
      </c>
      <c r="B37" s="96" t="s">
        <v>62</v>
      </c>
      <c r="C37" s="117" t="s">
        <v>371</v>
      </c>
    </row>
    <row r="38" spans="1:3" ht="13.5">
      <c r="A38" s="94">
        <v>335027</v>
      </c>
      <c r="B38" s="96" t="s">
        <v>63</v>
      </c>
      <c r="C38" s="117" t="s">
        <v>372</v>
      </c>
    </row>
    <row r="39" spans="1:3" ht="13.5">
      <c r="A39" s="94">
        <v>335028</v>
      </c>
      <c r="B39" s="96" t="s">
        <v>64</v>
      </c>
      <c r="C39" s="117" t="s">
        <v>373</v>
      </c>
    </row>
    <row r="40" spans="1:3" ht="13.5">
      <c r="A40" s="94">
        <v>335029</v>
      </c>
      <c r="B40" s="96" t="s">
        <v>65</v>
      </c>
      <c r="C40" s="117" t="s">
        <v>374</v>
      </c>
    </row>
    <row r="41" spans="1:3" ht="13.5">
      <c r="A41" s="94">
        <v>335030</v>
      </c>
      <c r="B41" s="96" t="s">
        <v>66</v>
      </c>
      <c r="C41" s="117" t="s">
        <v>375</v>
      </c>
    </row>
    <row r="42" spans="1:3" ht="13.5">
      <c r="A42" s="94">
        <v>335031</v>
      </c>
      <c r="B42" s="96" t="s">
        <v>67</v>
      </c>
      <c r="C42" s="117" t="s">
        <v>376</v>
      </c>
    </row>
    <row r="43" spans="1:3" ht="13.5">
      <c r="A43" s="94">
        <v>335032</v>
      </c>
      <c r="B43" s="96" t="s">
        <v>68</v>
      </c>
      <c r="C43" s="117" t="s">
        <v>377</v>
      </c>
    </row>
    <row r="44" spans="1:3" ht="13.5">
      <c r="A44" s="94">
        <v>335033</v>
      </c>
      <c r="B44" s="96" t="s">
        <v>336</v>
      </c>
      <c r="C44" s="117" t="s">
        <v>378</v>
      </c>
    </row>
    <row r="45" spans="1:3" ht="13.5">
      <c r="A45" s="94">
        <v>335034</v>
      </c>
      <c r="B45" s="96" t="s">
        <v>69</v>
      </c>
      <c r="C45" s="117" t="s">
        <v>379</v>
      </c>
    </row>
    <row r="46" spans="1:3" ht="13.5">
      <c r="A46" s="94">
        <v>335035</v>
      </c>
      <c r="B46" s="96" t="s">
        <v>70</v>
      </c>
      <c r="C46" s="117" t="s">
        <v>380</v>
      </c>
    </row>
    <row r="47" spans="1:3" ht="13.5">
      <c r="A47" s="94">
        <v>335036</v>
      </c>
      <c r="B47" s="96" t="s">
        <v>71</v>
      </c>
      <c r="C47" s="117" t="s">
        <v>381</v>
      </c>
    </row>
    <row r="48" spans="1:3" ht="13.5">
      <c r="A48" s="94">
        <v>335037</v>
      </c>
      <c r="B48" s="96" t="s">
        <v>382</v>
      </c>
      <c r="C48" s="117" t="s">
        <v>383</v>
      </c>
    </row>
    <row r="49" spans="1:3" ht="13.5">
      <c r="A49" s="94">
        <v>335038</v>
      </c>
      <c r="B49" s="96" t="s">
        <v>72</v>
      </c>
      <c r="C49" s="117" t="s">
        <v>384</v>
      </c>
    </row>
    <row r="50" spans="1:3" ht="13.5">
      <c r="A50" s="94">
        <v>335039</v>
      </c>
      <c r="B50" s="96" t="s">
        <v>73</v>
      </c>
      <c r="C50" s="117" t="s">
        <v>385</v>
      </c>
    </row>
    <row r="51" spans="1:3" ht="13.5">
      <c r="A51" s="94">
        <v>335040</v>
      </c>
      <c r="B51" s="96" t="s">
        <v>74</v>
      </c>
      <c r="C51" s="117" t="s">
        <v>386</v>
      </c>
    </row>
    <row r="52" spans="1:3" ht="13.5">
      <c r="A52" s="94">
        <v>335041</v>
      </c>
      <c r="B52" s="96" t="s">
        <v>75</v>
      </c>
      <c r="C52" s="117" t="s">
        <v>387</v>
      </c>
    </row>
    <row r="53" spans="1:3" ht="13.5">
      <c r="A53" s="94">
        <v>335042</v>
      </c>
      <c r="B53" s="96" t="s">
        <v>76</v>
      </c>
      <c r="C53" s="117" t="s">
        <v>388</v>
      </c>
    </row>
    <row r="54" spans="1:3" ht="13.5">
      <c r="A54" s="94">
        <v>335043</v>
      </c>
      <c r="B54" s="96" t="s">
        <v>77</v>
      </c>
      <c r="C54" s="117" t="s">
        <v>389</v>
      </c>
    </row>
    <row r="55" spans="1:3" ht="13.5">
      <c r="A55" s="94">
        <v>335044</v>
      </c>
      <c r="B55" s="96" t="s">
        <v>78</v>
      </c>
      <c r="C55" s="117" t="s">
        <v>390</v>
      </c>
    </row>
    <row r="56" spans="1:3" ht="13.5">
      <c r="A56" s="94">
        <v>335045</v>
      </c>
      <c r="B56" s="96" t="s">
        <v>79</v>
      </c>
      <c r="C56" s="117" t="s">
        <v>391</v>
      </c>
    </row>
    <row r="57" spans="1:3" ht="13.5">
      <c r="A57" s="94">
        <v>335046</v>
      </c>
      <c r="B57" s="96" t="s">
        <v>80</v>
      </c>
      <c r="C57" s="117" t="s">
        <v>392</v>
      </c>
    </row>
    <row r="58" spans="1:3" ht="13.5">
      <c r="A58" s="94">
        <v>335047</v>
      </c>
      <c r="B58" s="96" t="s">
        <v>81</v>
      </c>
      <c r="C58" s="117" t="s">
        <v>393</v>
      </c>
    </row>
    <row r="59" spans="1:3" ht="13.5">
      <c r="A59" s="94">
        <v>335048</v>
      </c>
      <c r="B59" s="96" t="s">
        <v>82</v>
      </c>
      <c r="C59" s="117" t="s">
        <v>394</v>
      </c>
    </row>
    <row r="60" spans="1:3" ht="13.5">
      <c r="A60" s="94">
        <v>335049</v>
      </c>
      <c r="B60" s="96" t="s">
        <v>83</v>
      </c>
      <c r="C60" s="117" t="s">
        <v>395</v>
      </c>
    </row>
    <row r="61" spans="1:3" ht="13.5">
      <c r="A61" s="94">
        <v>335050</v>
      </c>
      <c r="B61" s="96" t="s">
        <v>84</v>
      </c>
      <c r="C61" s="117" t="s">
        <v>396</v>
      </c>
    </row>
    <row r="62" spans="1:3" ht="13.5">
      <c r="A62" s="94">
        <v>335051</v>
      </c>
      <c r="B62" s="96" t="s">
        <v>85</v>
      </c>
      <c r="C62" s="117" t="s">
        <v>397</v>
      </c>
    </row>
    <row r="63" spans="1:3" ht="13.5">
      <c r="A63" s="94">
        <v>335052</v>
      </c>
      <c r="B63" s="96" t="s">
        <v>86</v>
      </c>
      <c r="C63" s="117" t="s">
        <v>398</v>
      </c>
    </row>
    <row r="64" spans="1:3" ht="13.5">
      <c r="A64" s="94">
        <v>335053</v>
      </c>
      <c r="B64" s="96" t="s">
        <v>87</v>
      </c>
      <c r="C64" s="117" t="s">
        <v>399</v>
      </c>
    </row>
    <row r="65" spans="1:3" ht="13.5">
      <c r="A65" s="94">
        <v>335054</v>
      </c>
      <c r="B65" s="96" t="s">
        <v>88</v>
      </c>
      <c r="C65" s="117" t="s">
        <v>400</v>
      </c>
    </row>
    <row r="66" spans="1:3" ht="13.5">
      <c r="A66" s="94">
        <v>335055</v>
      </c>
      <c r="B66" s="96" t="s">
        <v>89</v>
      </c>
      <c r="C66" s="117" t="s">
        <v>401</v>
      </c>
    </row>
    <row r="67" spans="1:3" ht="13.5">
      <c r="A67" s="94">
        <v>335056</v>
      </c>
      <c r="B67" s="96" t="s">
        <v>90</v>
      </c>
      <c r="C67" s="117" t="s">
        <v>402</v>
      </c>
    </row>
    <row r="68" spans="1:3" ht="13.5">
      <c r="A68" s="94">
        <v>335057</v>
      </c>
      <c r="B68" s="96" t="s">
        <v>91</v>
      </c>
      <c r="C68" s="117" t="s">
        <v>403</v>
      </c>
    </row>
    <row r="69" spans="1:3" ht="13.5">
      <c r="A69" s="94">
        <v>335058</v>
      </c>
      <c r="B69" s="96" t="s">
        <v>92</v>
      </c>
      <c r="C69" s="117" t="s">
        <v>404</v>
      </c>
    </row>
    <row r="70" spans="1:3" ht="13.5">
      <c r="A70" s="94">
        <v>335059</v>
      </c>
      <c r="B70" s="96" t="s">
        <v>93</v>
      </c>
      <c r="C70" s="117" t="s">
        <v>405</v>
      </c>
    </row>
    <row r="71" spans="1:3" ht="13.5">
      <c r="A71" s="94">
        <v>335060</v>
      </c>
      <c r="B71" s="96" t="s">
        <v>94</v>
      </c>
      <c r="C71" s="117" t="s">
        <v>406</v>
      </c>
    </row>
    <row r="72" spans="1:3" ht="13.5">
      <c r="A72" s="94">
        <v>335061</v>
      </c>
      <c r="B72" s="96" t="s">
        <v>95</v>
      </c>
      <c r="C72" s="117" t="s">
        <v>407</v>
      </c>
    </row>
    <row r="73" spans="1:3" ht="13.5">
      <c r="A73" s="94">
        <v>335062</v>
      </c>
      <c r="B73" s="96" t="s">
        <v>96</v>
      </c>
      <c r="C73" s="117" t="s">
        <v>408</v>
      </c>
    </row>
    <row r="74" spans="1:3" ht="13.5">
      <c r="A74" s="94">
        <v>335063</v>
      </c>
      <c r="B74" s="96" t="s">
        <v>97</v>
      </c>
      <c r="C74" s="117" t="s">
        <v>409</v>
      </c>
    </row>
    <row r="75" spans="1:3" ht="13.5">
      <c r="A75" s="94">
        <v>335064</v>
      </c>
      <c r="B75" s="96" t="s">
        <v>98</v>
      </c>
      <c r="C75" s="117" t="s">
        <v>410</v>
      </c>
    </row>
    <row r="76" spans="1:3" ht="13.5">
      <c r="A76" s="94">
        <v>335065</v>
      </c>
      <c r="B76" s="96" t="s">
        <v>99</v>
      </c>
      <c r="C76" s="117" t="s">
        <v>411</v>
      </c>
    </row>
    <row r="77" spans="1:3" ht="13.5">
      <c r="A77" s="94">
        <v>335066</v>
      </c>
      <c r="B77" s="96" t="s">
        <v>100</v>
      </c>
      <c r="C77" s="117" t="s">
        <v>412</v>
      </c>
    </row>
    <row r="78" spans="1:3" ht="13.5">
      <c r="A78" s="94">
        <v>335067</v>
      </c>
      <c r="B78" s="96" t="s">
        <v>101</v>
      </c>
      <c r="C78" s="117" t="s">
        <v>413</v>
      </c>
    </row>
    <row r="79" spans="1:3" ht="13.5">
      <c r="A79" s="94">
        <v>335068</v>
      </c>
      <c r="B79" s="96" t="s">
        <v>102</v>
      </c>
      <c r="C79" s="117" t="s">
        <v>414</v>
      </c>
    </row>
    <row r="80" spans="1:3" ht="13.5">
      <c r="A80" s="94">
        <v>335069</v>
      </c>
      <c r="B80" s="96" t="s">
        <v>103</v>
      </c>
      <c r="C80" s="117" t="s">
        <v>415</v>
      </c>
    </row>
    <row r="81" spans="1:3" ht="13.5">
      <c r="A81" s="94">
        <v>335070</v>
      </c>
      <c r="B81" s="96" t="s">
        <v>104</v>
      </c>
      <c r="C81" s="117" t="s">
        <v>416</v>
      </c>
    </row>
    <row r="82" spans="1:3" ht="13.5">
      <c r="A82" s="94">
        <v>335071</v>
      </c>
      <c r="B82" s="96" t="s">
        <v>105</v>
      </c>
      <c r="C82" s="117" t="s">
        <v>417</v>
      </c>
    </row>
    <row r="83" spans="1:3" ht="13.5">
      <c r="A83" s="94">
        <v>335072</v>
      </c>
      <c r="B83" s="96" t="s">
        <v>106</v>
      </c>
      <c r="C83" s="117" t="s">
        <v>418</v>
      </c>
    </row>
    <row r="84" spans="1:3" ht="13.5">
      <c r="A84" s="94">
        <v>335073</v>
      </c>
      <c r="B84" s="96" t="s">
        <v>107</v>
      </c>
      <c r="C84" s="117" t="s">
        <v>419</v>
      </c>
    </row>
    <row r="85" spans="1:3" ht="13.5">
      <c r="A85" s="94">
        <v>335074</v>
      </c>
      <c r="B85" s="96" t="s">
        <v>108</v>
      </c>
      <c r="C85" s="117" t="s">
        <v>420</v>
      </c>
    </row>
    <row r="86" spans="1:3" ht="13.5">
      <c r="A86" s="94">
        <v>335075</v>
      </c>
      <c r="B86" s="96" t="s">
        <v>109</v>
      </c>
      <c r="C86" s="117" t="s">
        <v>421</v>
      </c>
    </row>
    <row r="87" spans="1:3" ht="13.5">
      <c r="A87" s="94">
        <v>335076</v>
      </c>
      <c r="B87" s="96" t="s">
        <v>110</v>
      </c>
      <c r="C87" s="117" t="s">
        <v>422</v>
      </c>
    </row>
    <row r="88" spans="1:3" ht="13.5">
      <c r="A88" s="94">
        <v>335077</v>
      </c>
      <c r="B88" s="96" t="s">
        <v>111</v>
      </c>
      <c r="C88" s="117" t="s">
        <v>423</v>
      </c>
    </row>
    <row r="89" spans="1:3" ht="13.5">
      <c r="A89" s="94">
        <v>335078</v>
      </c>
      <c r="B89" s="96" t="s">
        <v>112</v>
      </c>
      <c r="C89" s="117" t="s">
        <v>424</v>
      </c>
    </row>
    <row r="90" spans="1:3" ht="13.5">
      <c r="A90" s="94">
        <v>335079</v>
      </c>
      <c r="B90" s="96" t="s">
        <v>113</v>
      </c>
      <c r="C90" s="117" t="s">
        <v>425</v>
      </c>
    </row>
    <row r="91" spans="1:3" ht="13.5">
      <c r="A91" s="94">
        <v>335080</v>
      </c>
      <c r="B91" s="96" t="s">
        <v>114</v>
      </c>
      <c r="C91" s="117" t="s">
        <v>426</v>
      </c>
    </row>
    <row r="92" spans="1:3" ht="13.5">
      <c r="A92" s="94">
        <v>335081</v>
      </c>
      <c r="B92" s="96" t="s">
        <v>115</v>
      </c>
      <c r="C92" s="117" t="s">
        <v>427</v>
      </c>
    </row>
    <row r="93" spans="1:3" ht="13.5">
      <c r="A93" s="94">
        <v>335082</v>
      </c>
      <c r="B93" s="96" t="s">
        <v>116</v>
      </c>
      <c r="C93" s="117" t="s">
        <v>428</v>
      </c>
    </row>
    <row r="94" spans="1:3" ht="13.5">
      <c r="A94" s="94">
        <v>335083</v>
      </c>
      <c r="B94" s="96" t="s">
        <v>117</v>
      </c>
      <c r="C94" s="117" t="s">
        <v>429</v>
      </c>
    </row>
    <row r="95" spans="1:3" ht="13.5">
      <c r="A95" s="94">
        <v>335084</v>
      </c>
      <c r="B95" s="96" t="s">
        <v>118</v>
      </c>
      <c r="C95" s="117" t="s">
        <v>430</v>
      </c>
    </row>
    <row r="96" spans="1:3" ht="13.5">
      <c r="A96" s="94">
        <v>335085</v>
      </c>
      <c r="B96" s="96" t="s">
        <v>119</v>
      </c>
      <c r="C96" s="117" t="s">
        <v>431</v>
      </c>
    </row>
    <row r="97" spans="1:3" ht="13.5">
      <c r="A97" s="94">
        <v>335086</v>
      </c>
      <c r="B97" s="96" t="s">
        <v>120</v>
      </c>
      <c r="C97" s="117" t="s">
        <v>432</v>
      </c>
    </row>
    <row r="98" spans="1:3" ht="13.5">
      <c r="A98" s="94">
        <v>335087</v>
      </c>
      <c r="B98" s="96" t="s">
        <v>121</v>
      </c>
      <c r="C98" s="117" t="s">
        <v>433</v>
      </c>
    </row>
    <row r="99" spans="1:3" ht="13.5">
      <c r="A99" s="94">
        <v>335088</v>
      </c>
      <c r="B99" s="96" t="s">
        <v>122</v>
      </c>
      <c r="C99" s="117" t="s">
        <v>434</v>
      </c>
    </row>
    <row r="100" spans="1:3" ht="13.5">
      <c r="A100" s="94">
        <v>335089</v>
      </c>
      <c r="B100" s="96" t="s">
        <v>123</v>
      </c>
      <c r="C100" s="117" t="s">
        <v>435</v>
      </c>
    </row>
    <row r="101" spans="1:3" ht="13.5">
      <c r="A101" s="94">
        <v>335090</v>
      </c>
      <c r="B101" s="96" t="s">
        <v>124</v>
      </c>
      <c r="C101" s="117" t="s">
        <v>436</v>
      </c>
    </row>
    <row r="102" spans="1:3" ht="13.5">
      <c r="A102" s="94">
        <v>335091</v>
      </c>
      <c r="B102" s="96" t="s">
        <v>125</v>
      </c>
      <c r="C102" s="117" t="s">
        <v>437</v>
      </c>
    </row>
    <row r="103" spans="1:3" ht="13.5">
      <c r="A103" s="94">
        <v>335092</v>
      </c>
      <c r="B103" s="96" t="s">
        <v>126</v>
      </c>
      <c r="C103" s="117" t="s">
        <v>438</v>
      </c>
    </row>
    <row r="104" spans="1:3" ht="13.5">
      <c r="A104" s="94">
        <v>335093</v>
      </c>
      <c r="B104" s="96" t="s">
        <v>127</v>
      </c>
      <c r="C104" s="117" t="s">
        <v>439</v>
      </c>
    </row>
    <row r="105" spans="1:3" ht="13.5">
      <c r="A105" s="94">
        <v>335094</v>
      </c>
      <c r="B105" s="96" t="s">
        <v>128</v>
      </c>
      <c r="C105" s="117" t="s">
        <v>440</v>
      </c>
    </row>
    <row r="106" spans="1:3" ht="13.5">
      <c r="A106" s="94">
        <v>335095</v>
      </c>
      <c r="B106" s="96" t="s">
        <v>129</v>
      </c>
      <c r="C106" s="117" t="s">
        <v>441</v>
      </c>
    </row>
    <row r="107" spans="1:3" ht="13.5">
      <c r="A107" s="94">
        <v>335096</v>
      </c>
      <c r="B107" s="96" t="s">
        <v>130</v>
      </c>
      <c r="C107" s="117" t="s">
        <v>442</v>
      </c>
    </row>
    <row r="108" spans="1:3" ht="13.5">
      <c r="A108" s="94">
        <v>335097</v>
      </c>
      <c r="B108" s="96" t="s">
        <v>443</v>
      </c>
      <c r="C108" s="117" t="s">
        <v>444</v>
      </c>
    </row>
    <row r="109" spans="1:3" ht="13.5">
      <c r="A109" s="94">
        <v>335098</v>
      </c>
      <c r="B109" s="96" t="s">
        <v>131</v>
      </c>
      <c r="C109" s="117" t="s">
        <v>445</v>
      </c>
    </row>
    <row r="110" spans="1:3" ht="13.5">
      <c r="A110" s="94">
        <v>335099</v>
      </c>
      <c r="B110" s="96" t="s">
        <v>132</v>
      </c>
      <c r="C110" s="117" t="s">
        <v>446</v>
      </c>
    </row>
    <row r="111" spans="1:3" ht="13.5">
      <c r="A111" s="94">
        <v>335100</v>
      </c>
      <c r="B111" s="96" t="s">
        <v>133</v>
      </c>
      <c r="C111" s="117" t="s">
        <v>447</v>
      </c>
    </row>
    <row r="112" spans="1:3" ht="13.5">
      <c r="A112" s="94">
        <v>335101</v>
      </c>
      <c r="B112" s="96" t="s">
        <v>134</v>
      </c>
      <c r="C112" s="117" t="s">
        <v>448</v>
      </c>
    </row>
    <row r="113" spans="1:3" ht="13.5">
      <c r="A113" s="94">
        <v>335102</v>
      </c>
      <c r="B113" s="96" t="s">
        <v>135</v>
      </c>
      <c r="C113" s="117" t="s">
        <v>449</v>
      </c>
    </row>
    <row r="114" spans="1:3" ht="13.5">
      <c r="A114" s="94">
        <v>335103</v>
      </c>
      <c r="B114" s="96" t="s">
        <v>136</v>
      </c>
      <c r="C114" s="117" t="s">
        <v>450</v>
      </c>
    </row>
    <row r="115" spans="1:3" ht="13.5">
      <c r="A115" s="94">
        <v>335104</v>
      </c>
      <c r="B115" s="96" t="s">
        <v>137</v>
      </c>
      <c r="C115" s="117" t="s">
        <v>451</v>
      </c>
    </row>
    <row r="116" spans="1:3" ht="13.5">
      <c r="A116" s="94">
        <v>335105</v>
      </c>
      <c r="B116" s="96" t="s">
        <v>138</v>
      </c>
      <c r="C116" s="117" t="s">
        <v>452</v>
      </c>
    </row>
    <row r="117" spans="1:3" ht="13.5">
      <c r="A117" s="94">
        <v>335106</v>
      </c>
      <c r="B117" s="96" t="s">
        <v>139</v>
      </c>
      <c r="C117" s="117" t="s">
        <v>453</v>
      </c>
    </row>
    <row r="118" spans="1:3" ht="13.5">
      <c r="A118" s="94">
        <v>335107</v>
      </c>
      <c r="B118" s="96" t="s">
        <v>140</v>
      </c>
      <c r="C118" s="117" t="s">
        <v>454</v>
      </c>
    </row>
    <row r="119" spans="1:3" ht="13.5">
      <c r="A119" s="94">
        <v>335108</v>
      </c>
      <c r="B119" s="96" t="s">
        <v>141</v>
      </c>
      <c r="C119" s="117" t="s">
        <v>455</v>
      </c>
    </row>
    <row r="120" spans="1:3" ht="13.5">
      <c r="A120" s="94">
        <v>335109</v>
      </c>
      <c r="B120" s="96" t="s">
        <v>142</v>
      </c>
      <c r="C120" s="117" t="s">
        <v>456</v>
      </c>
    </row>
    <row r="121" spans="1:3" ht="13.5">
      <c r="A121" s="94">
        <v>335110</v>
      </c>
      <c r="B121" s="96" t="s">
        <v>143</v>
      </c>
      <c r="C121" s="117" t="s">
        <v>457</v>
      </c>
    </row>
    <row r="122" spans="1:3" ht="13.5">
      <c r="A122" s="94">
        <v>335111</v>
      </c>
      <c r="B122" s="96" t="s">
        <v>458</v>
      </c>
      <c r="C122" s="117" t="s">
        <v>459</v>
      </c>
    </row>
    <row r="123" spans="1:3" ht="13.5">
      <c r="A123" s="94">
        <v>335112</v>
      </c>
      <c r="B123" s="96" t="s">
        <v>144</v>
      </c>
      <c r="C123" s="117" t="s">
        <v>460</v>
      </c>
    </row>
    <row r="124" spans="1:3" ht="13.5">
      <c r="A124" s="94">
        <v>335113</v>
      </c>
      <c r="B124" s="96" t="s">
        <v>145</v>
      </c>
      <c r="C124" s="117" t="s">
        <v>461</v>
      </c>
    </row>
    <row r="125" spans="1:3" ht="13.5">
      <c r="A125" s="94">
        <v>335114</v>
      </c>
      <c r="B125" s="96" t="s">
        <v>146</v>
      </c>
      <c r="C125" s="117" t="s">
        <v>462</v>
      </c>
    </row>
    <row r="126" spans="1:3" ht="13.5">
      <c r="A126" s="94">
        <v>335115</v>
      </c>
      <c r="B126" s="96" t="s">
        <v>147</v>
      </c>
      <c r="C126" s="117" t="s">
        <v>463</v>
      </c>
    </row>
    <row r="127" spans="1:3" ht="13.5">
      <c r="A127" s="94">
        <v>335116</v>
      </c>
      <c r="B127" s="96" t="s">
        <v>148</v>
      </c>
      <c r="C127" s="117" t="s">
        <v>464</v>
      </c>
    </row>
    <row r="128" spans="1:3" ht="13.5">
      <c r="A128" s="94">
        <v>335117</v>
      </c>
      <c r="B128" s="96" t="s">
        <v>465</v>
      </c>
      <c r="C128" s="117" t="s">
        <v>466</v>
      </c>
    </row>
    <row r="129" spans="1:3" ht="13.5">
      <c r="A129" s="94">
        <v>335118</v>
      </c>
      <c r="B129" s="96" t="s">
        <v>467</v>
      </c>
      <c r="C129" s="117" t="s">
        <v>468</v>
      </c>
    </row>
    <row r="130" spans="1:3" ht="13.5">
      <c r="A130" s="94">
        <v>335119</v>
      </c>
      <c r="B130" s="96" t="s">
        <v>149</v>
      </c>
      <c r="C130" s="117" t="s">
        <v>469</v>
      </c>
    </row>
    <row r="131" spans="1:3" ht="13.5">
      <c r="A131" s="94">
        <v>335120</v>
      </c>
      <c r="B131" s="96" t="s">
        <v>150</v>
      </c>
      <c r="C131" s="117" t="s">
        <v>470</v>
      </c>
    </row>
    <row r="132" spans="1:3" ht="13.5">
      <c r="A132" s="94">
        <v>335121</v>
      </c>
      <c r="B132" s="96" t="s">
        <v>471</v>
      </c>
      <c r="C132" s="117" t="s">
        <v>472</v>
      </c>
    </row>
    <row r="133" spans="1:3" ht="13.5">
      <c r="A133" s="94">
        <v>335122</v>
      </c>
      <c r="B133" s="96" t="s">
        <v>473</v>
      </c>
      <c r="C133" s="117" t="s">
        <v>474</v>
      </c>
    </row>
    <row r="134" spans="1:3" ht="13.5">
      <c r="A134" s="94">
        <v>335123</v>
      </c>
      <c r="B134" s="96" t="s">
        <v>475</v>
      </c>
      <c r="C134" s="117" t="s">
        <v>476</v>
      </c>
    </row>
    <row r="135" spans="1:3" ht="13.5">
      <c r="A135" s="94">
        <v>335124</v>
      </c>
      <c r="B135" s="96" t="s">
        <v>151</v>
      </c>
      <c r="C135" s="117" t="s">
        <v>477</v>
      </c>
    </row>
    <row r="136" spans="1:3" ht="13.5">
      <c r="A136" s="94">
        <v>335125</v>
      </c>
      <c r="B136" s="96" t="s">
        <v>152</v>
      </c>
      <c r="C136" s="117" t="s">
        <v>478</v>
      </c>
    </row>
    <row r="137" spans="1:3" ht="13.5">
      <c r="A137" s="94">
        <v>335126</v>
      </c>
      <c r="B137" s="96" t="s">
        <v>153</v>
      </c>
      <c r="C137" s="117" t="s">
        <v>479</v>
      </c>
    </row>
    <row r="138" spans="1:3" ht="13.5">
      <c r="A138" s="94">
        <v>335127</v>
      </c>
      <c r="B138" s="96" t="s">
        <v>154</v>
      </c>
      <c r="C138" s="117" t="s">
        <v>480</v>
      </c>
    </row>
    <row r="139" spans="1:3" ht="13.5">
      <c r="A139" s="94">
        <v>335128</v>
      </c>
      <c r="B139" s="96" t="s">
        <v>155</v>
      </c>
      <c r="C139" s="117" t="s">
        <v>481</v>
      </c>
    </row>
    <row r="140" spans="1:3" ht="13.5">
      <c r="A140" s="94">
        <v>335129</v>
      </c>
      <c r="B140" s="96" t="s">
        <v>482</v>
      </c>
      <c r="C140" s="117" t="s">
        <v>483</v>
      </c>
    </row>
    <row r="141" spans="1:3" ht="13.5">
      <c r="A141" s="94">
        <v>335130</v>
      </c>
      <c r="B141" s="96" t="s">
        <v>484</v>
      </c>
      <c r="C141" s="117" t="s">
        <v>485</v>
      </c>
    </row>
    <row r="142" spans="1:3" ht="13.5">
      <c r="A142" s="94">
        <v>335131</v>
      </c>
      <c r="B142" s="96" t="s">
        <v>486</v>
      </c>
      <c r="C142" s="117" t="s">
        <v>487</v>
      </c>
    </row>
    <row r="143" spans="1:3" ht="13.5">
      <c r="A143" s="94">
        <v>335132</v>
      </c>
      <c r="B143" s="96" t="s">
        <v>488</v>
      </c>
      <c r="C143" s="117" t="s">
        <v>489</v>
      </c>
    </row>
    <row r="144" spans="1:3" ht="13.5">
      <c r="A144" s="94">
        <v>335133</v>
      </c>
      <c r="B144" s="96" t="s">
        <v>490</v>
      </c>
      <c r="C144" s="117" t="s">
        <v>491</v>
      </c>
    </row>
    <row r="145" spans="1:3" ht="13.5">
      <c r="A145" s="94">
        <v>335134</v>
      </c>
      <c r="B145" s="96" t="s">
        <v>492</v>
      </c>
      <c r="C145" s="117" t="s">
        <v>493</v>
      </c>
    </row>
    <row r="146" spans="1:3" ht="13.5">
      <c r="A146" s="94">
        <v>335135</v>
      </c>
      <c r="B146" s="96" t="s">
        <v>337</v>
      </c>
      <c r="C146" s="117" t="s">
        <v>494</v>
      </c>
    </row>
    <row r="147" spans="1:3" ht="13.5">
      <c r="A147" s="94">
        <v>335136</v>
      </c>
      <c r="B147" s="96" t="s">
        <v>156</v>
      </c>
      <c r="C147" s="117" t="s">
        <v>495</v>
      </c>
    </row>
    <row r="148" spans="1:3" ht="13.5">
      <c r="A148" s="94">
        <v>335137</v>
      </c>
      <c r="B148" s="96" t="s">
        <v>496</v>
      </c>
      <c r="C148" s="117" t="s">
        <v>497</v>
      </c>
    </row>
    <row r="149" spans="1:3" ht="13.5">
      <c r="A149" s="94">
        <v>335138</v>
      </c>
      <c r="B149" s="96" t="s">
        <v>498</v>
      </c>
      <c r="C149" s="117" t="s">
        <v>499</v>
      </c>
    </row>
    <row r="150" spans="1:3" ht="13.5">
      <c r="A150" s="94">
        <v>335139</v>
      </c>
      <c r="B150" s="96" t="s">
        <v>157</v>
      </c>
      <c r="C150" s="117" t="s">
        <v>500</v>
      </c>
    </row>
    <row r="151" spans="1:3" ht="13.5">
      <c r="A151" s="94">
        <v>335140</v>
      </c>
      <c r="B151" s="96" t="s">
        <v>158</v>
      </c>
      <c r="C151" s="117" t="s">
        <v>501</v>
      </c>
    </row>
    <row r="152" spans="1:3" ht="13.5">
      <c r="A152" s="94">
        <v>335141</v>
      </c>
      <c r="B152" s="96" t="s">
        <v>502</v>
      </c>
      <c r="C152" s="117" t="s">
        <v>503</v>
      </c>
    </row>
    <row r="153" spans="1:3" ht="13.5">
      <c r="A153" s="94">
        <v>335142</v>
      </c>
      <c r="B153" s="96" t="s">
        <v>159</v>
      </c>
      <c r="C153" s="117" t="s">
        <v>504</v>
      </c>
    </row>
    <row r="154" spans="1:3" ht="13.5">
      <c r="A154" s="94">
        <v>335143</v>
      </c>
      <c r="B154" s="96" t="s">
        <v>160</v>
      </c>
      <c r="C154" s="117" t="s">
        <v>505</v>
      </c>
    </row>
    <row r="155" spans="1:3" ht="13.5">
      <c r="A155" s="94">
        <v>335144</v>
      </c>
      <c r="B155" s="96" t="s">
        <v>161</v>
      </c>
      <c r="C155" s="117" t="s">
        <v>506</v>
      </c>
    </row>
    <row r="156" spans="1:3" ht="13.5">
      <c r="A156" s="94">
        <v>335145</v>
      </c>
      <c r="B156" s="96" t="s">
        <v>162</v>
      </c>
      <c r="C156" s="117" t="s">
        <v>507</v>
      </c>
    </row>
    <row r="157" spans="1:3" ht="13.5">
      <c r="A157" s="94">
        <v>335146</v>
      </c>
      <c r="B157" s="96" t="s">
        <v>163</v>
      </c>
      <c r="C157" s="117" t="s">
        <v>508</v>
      </c>
    </row>
    <row r="158" spans="1:3" ht="13.5">
      <c r="A158" s="94">
        <v>335147</v>
      </c>
      <c r="B158" s="96" t="s">
        <v>164</v>
      </c>
      <c r="C158" s="117" t="s">
        <v>509</v>
      </c>
    </row>
    <row r="159" spans="1:3" ht="13.5">
      <c r="A159" s="94">
        <v>335148</v>
      </c>
      <c r="B159" s="96" t="s">
        <v>165</v>
      </c>
      <c r="C159" s="117" t="s">
        <v>510</v>
      </c>
    </row>
    <row r="160" spans="1:3" ht="13.5">
      <c r="A160" s="94">
        <v>335149</v>
      </c>
      <c r="B160" s="96" t="s">
        <v>166</v>
      </c>
      <c r="C160" s="117" t="s">
        <v>511</v>
      </c>
    </row>
    <row r="161" spans="1:3" ht="13.5">
      <c r="A161" s="94">
        <v>335150</v>
      </c>
      <c r="B161" s="96" t="s">
        <v>167</v>
      </c>
      <c r="C161" s="117" t="s">
        <v>512</v>
      </c>
    </row>
    <row r="162" spans="1:3" ht="13.5">
      <c r="A162" s="94">
        <v>335151</v>
      </c>
      <c r="B162" s="96" t="s">
        <v>168</v>
      </c>
      <c r="C162" s="117" t="s">
        <v>513</v>
      </c>
    </row>
    <row r="163" spans="1:3" ht="13.5">
      <c r="A163" s="94">
        <v>335152</v>
      </c>
      <c r="B163" s="96" t="s">
        <v>169</v>
      </c>
      <c r="C163" s="117" t="s">
        <v>514</v>
      </c>
    </row>
    <row r="164" spans="1:3" ht="13.5">
      <c r="A164" s="94">
        <v>335153</v>
      </c>
      <c r="B164" s="96" t="s">
        <v>170</v>
      </c>
      <c r="C164" s="117" t="s">
        <v>515</v>
      </c>
    </row>
    <row r="165" spans="1:3" ht="13.5">
      <c r="A165" s="94">
        <v>335154</v>
      </c>
      <c r="B165" s="96" t="s">
        <v>171</v>
      </c>
      <c r="C165" s="117" t="s">
        <v>516</v>
      </c>
    </row>
    <row r="166" spans="1:3" ht="13.5">
      <c r="A166" s="94">
        <v>335155</v>
      </c>
      <c r="B166" s="96" t="s">
        <v>172</v>
      </c>
      <c r="C166" s="117" t="s">
        <v>517</v>
      </c>
    </row>
    <row r="167" spans="1:3" ht="13.5">
      <c r="A167" s="94">
        <v>335156</v>
      </c>
      <c r="B167" s="96" t="s">
        <v>173</v>
      </c>
      <c r="C167" s="117" t="s">
        <v>518</v>
      </c>
    </row>
    <row r="168" spans="1:3" ht="13.5">
      <c r="A168" s="94">
        <v>335157</v>
      </c>
      <c r="B168" s="96" t="s">
        <v>174</v>
      </c>
      <c r="C168" s="117" t="s">
        <v>519</v>
      </c>
    </row>
    <row r="169" spans="1:3" ht="13.5">
      <c r="A169" s="94">
        <v>335158</v>
      </c>
      <c r="B169" s="96" t="s">
        <v>520</v>
      </c>
      <c r="C169" s="117" t="s">
        <v>521</v>
      </c>
    </row>
    <row r="170" spans="1:3" ht="13.5">
      <c r="A170" s="94">
        <v>335159</v>
      </c>
      <c r="B170" s="96" t="s">
        <v>175</v>
      </c>
      <c r="C170" s="117" t="s">
        <v>522</v>
      </c>
    </row>
    <row r="171" spans="1:3" ht="13.5">
      <c r="A171" s="94">
        <v>335160</v>
      </c>
      <c r="B171" s="96" t="s">
        <v>176</v>
      </c>
      <c r="C171" s="117" t="s">
        <v>523</v>
      </c>
    </row>
    <row r="172" spans="1:3" ht="13.5">
      <c r="A172" s="94">
        <v>335161</v>
      </c>
      <c r="B172" s="96" t="s">
        <v>524</v>
      </c>
      <c r="C172" s="117" t="s">
        <v>525</v>
      </c>
    </row>
    <row r="173" spans="1:3" ht="13.5">
      <c r="A173" s="94">
        <v>335162</v>
      </c>
      <c r="B173" s="96" t="s">
        <v>177</v>
      </c>
      <c r="C173" s="117" t="s">
        <v>526</v>
      </c>
    </row>
    <row r="174" spans="1:3" ht="13.5">
      <c r="A174" s="94">
        <v>335163</v>
      </c>
      <c r="B174" s="96" t="s">
        <v>178</v>
      </c>
      <c r="C174" s="117" t="s">
        <v>527</v>
      </c>
    </row>
    <row r="175" spans="1:3" ht="13.5">
      <c r="A175" s="94">
        <v>335164</v>
      </c>
      <c r="B175" s="96" t="s">
        <v>179</v>
      </c>
      <c r="C175" s="117" t="s">
        <v>528</v>
      </c>
    </row>
    <row r="176" spans="1:3" ht="13.5">
      <c r="A176" s="94">
        <v>335165</v>
      </c>
      <c r="B176" s="96" t="s">
        <v>180</v>
      </c>
      <c r="C176" s="117" t="s">
        <v>529</v>
      </c>
    </row>
    <row r="177" spans="1:3" ht="13.5">
      <c r="A177" s="94">
        <v>335166</v>
      </c>
      <c r="B177" s="96" t="s">
        <v>181</v>
      </c>
      <c r="C177" s="117" t="s">
        <v>530</v>
      </c>
    </row>
    <row r="178" spans="1:3" ht="13.5">
      <c r="A178" s="94">
        <v>335167</v>
      </c>
      <c r="B178" s="96" t="s">
        <v>182</v>
      </c>
      <c r="C178" s="117" t="s">
        <v>531</v>
      </c>
    </row>
    <row r="179" spans="1:3" ht="13.5">
      <c r="A179" s="94">
        <v>335168</v>
      </c>
      <c r="B179" s="96" t="s">
        <v>532</v>
      </c>
      <c r="C179" s="117" t="s">
        <v>533</v>
      </c>
    </row>
    <row r="180" spans="1:3" ht="13.5">
      <c r="A180" s="94">
        <v>335169</v>
      </c>
      <c r="B180" s="96" t="s">
        <v>183</v>
      </c>
      <c r="C180" s="117" t="s">
        <v>534</v>
      </c>
    </row>
    <row r="181" spans="1:3" ht="13.5">
      <c r="A181" s="94">
        <v>335170</v>
      </c>
      <c r="B181" s="96" t="s">
        <v>184</v>
      </c>
      <c r="C181" s="117" t="s">
        <v>535</v>
      </c>
    </row>
    <row r="182" spans="1:3" ht="13.5">
      <c r="A182" s="94">
        <v>335171</v>
      </c>
      <c r="B182" s="96" t="s">
        <v>185</v>
      </c>
      <c r="C182" s="117" t="s">
        <v>536</v>
      </c>
    </row>
    <row r="183" spans="1:3" ht="13.5">
      <c r="A183" s="94">
        <v>335172</v>
      </c>
      <c r="B183" s="96" t="s">
        <v>186</v>
      </c>
      <c r="C183" s="117" t="s">
        <v>537</v>
      </c>
    </row>
    <row r="184" spans="1:3" ht="13.5">
      <c r="A184" s="94">
        <v>335173</v>
      </c>
      <c r="B184" s="96" t="s">
        <v>187</v>
      </c>
      <c r="C184" s="117" t="s">
        <v>538</v>
      </c>
    </row>
    <row r="185" spans="1:3" ht="13.5">
      <c r="A185" s="94">
        <v>335174</v>
      </c>
      <c r="B185" s="96" t="s">
        <v>188</v>
      </c>
      <c r="C185" s="117" t="s">
        <v>539</v>
      </c>
    </row>
    <row r="186" spans="1:3" ht="13.5">
      <c r="A186" s="94">
        <v>335175</v>
      </c>
      <c r="B186" s="96" t="s">
        <v>338</v>
      </c>
      <c r="C186" s="117" t="s">
        <v>540</v>
      </c>
    </row>
    <row r="187" spans="1:3" ht="13.5">
      <c r="A187" s="94">
        <v>335176</v>
      </c>
      <c r="B187" s="96" t="s">
        <v>339</v>
      </c>
      <c r="C187" s="117" t="s">
        <v>541</v>
      </c>
    </row>
    <row r="188" spans="1:3" ht="13.5">
      <c r="A188" s="94">
        <v>335177</v>
      </c>
      <c r="B188" s="96" t="s">
        <v>189</v>
      </c>
      <c r="C188" s="117" t="s">
        <v>542</v>
      </c>
    </row>
    <row r="189" spans="1:3" ht="13.5">
      <c r="A189" s="94">
        <v>335178</v>
      </c>
      <c r="B189" s="96" t="s">
        <v>190</v>
      </c>
      <c r="C189" s="117" t="s">
        <v>543</v>
      </c>
    </row>
    <row r="190" spans="1:3" ht="13.5">
      <c r="A190" s="94">
        <v>335179</v>
      </c>
      <c r="B190" s="96" t="s">
        <v>191</v>
      </c>
      <c r="C190" s="117" t="s">
        <v>544</v>
      </c>
    </row>
    <row r="191" spans="1:3" ht="13.5">
      <c r="A191" s="94">
        <v>335180</v>
      </c>
      <c r="B191" s="96" t="s">
        <v>192</v>
      </c>
      <c r="C191" s="117" t="s">
        <v>545</v>
      </c>
    </row>
    <row r="192" spans="1:3" ht="13.5">
      <c r="A192" s="94">
        <v>335181</v>
      </c>
      <c r="B192" s="96" t="s">
        <v>193</v>
      </c>
      <c r="C192" s="117" t="s">
        <v>546</v>
      </c>
    </row>
    <row r="193" spans="1:3" ht="13.5">
      <c r="A193" s="94">
        <v>335182</v>
      </c>
      <c r="B193" s="96" t="s">
        <v>194</v>
      </c>
      <c r="C193" s="117" t="s">
        <v>547</v>
      </c>
    </row>
    <row r="194" spans="1:3" ht="13.5">
      <c r="A194" s="94">
        <v>335183</v>
      </c>
      <c r="B194" s="96" t="s">
        <v>195</v>
      </c>
      <c r="C194" s="117" t="s">
        <v>548</v>
      </c>
    </row>
    <row r="195" spans="1:3" ht="13.5">
      <c r="A195" s="94">
        <v>335184</v>
      </c>
      <c r="B195" s="96" t="s">
        <v>196</v>
      </c>
      <c r="C195" s="117" t="s">
        <v>549</v>
      </c>
    </row>
    <row r="196" spans="1:3" ht="13.5">
      <c r="A196" s="94">
        <v>335185</v>
      </c>
      <c r="B196" s="96" t="s">
        <v>197</v>
      </c>
      <c r="C196" s="117" t="s">
        <v>550</v>
      </c>
    </row>
    <row r="197" spans="1:3" ht="13.5">
      <c r="A197" s="94">
        <v>335186</v>
      </c>
      <c r="B197" s="96" t="s">
        <v>198</v>
      </c>
      <c r="C197" s="117" t="s">
        <v>551</v>
      </c>
    </row>
    <row r="198" spans="1:3" ht="13.5">
      <c r="A198" s="94">
        <v>335187</v>
      </c>
      <c r="B198" s="96" t="s">
        <v>199</v>
      </c>
      <c r="C198" s="117" t="s">
        <v>552</v>
      </c>
    </row>
    <row r="199" spans="1:3" ht="13.5">
      <c r="A199" s="94">
        <v>335188</v>
      </c>
      <c r="B199" s="96" t="s">
        <v>200</v>
      </c>
      <c r="C199" s="117" t="s">
        <v>553</v>
      </c>
    </row>
    <row r="200" spans="1:3" ht="13.5">
      <c r="A200" s="94">
        <v>335189</v>
      </c>
      <c r="B200" s="96" t="s">
        <v>201</v>
      </c>
      <c r="C200" s="117" t="s">
        <v>554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0" customWidth="1"/>
    <col min="5" max="5" width="13.875" style="40" bestFit="1" customWidth="1"/>
    <col min="6" max="6" width="4.625" style="40" customWidth="1"/>
    <col min="7" max="7" width="11.875" style="40" bestFit="1" customWidth="1"/>
    <col min="8" max="8" width="17.25390625" style="40" bestFit="1" customWidth="1"/>
    <col min="9" max="9" width="4.625" style="0" customWidth="1"/>
    <col min="10" max="10" width="11.875" style="40" bestFit="1" customWidth="1"/>
    <col min="11" max="11" width="13.875" style="40" bestFit="1" customWidth="1"/>
    <col min="12" max="12" width="4.625" style="0" customWidth="1"/>
    <col min="13" max="13" width="11.875" style="40" bestFit="1" customWidth="1"/>
    <col min="14" max="14" width="18.375" style="40" bestFit="1" customWidth="1"/>
    <col min="15" max="15" width="4.625" style="40" customWidth="1"/>
    <col min="16" max="16" width="11.875" style="40" bestFit="1" customWidth="1"/>
    <col min="17" max="17" width="10.50390625" style="40" bestFit="1" customWidth="1"/>
    <col min="18" max="18" width="4.625" style="40" customWidth="1"/>
    <col min="19" max="19" width="11.875" style="40" bestFit="1" customWidth="1"/>
    <col min="20" max="20" width="15.00390625" style="40" bestFit="1" customWidth="1"/>
    <col min="22" max="22" width="13.00390625" style="0" bestFit="1" customWidth="1"/>
  </cols>
  <sheetData>
    <row r="1" spans="1:22" ht="13.5">
      <c r="A1" s="111" t="s">
        <v>252</v>
      </c>
      <c r="B1" s="111"/>
      <c r="D1" s="116"/>
      <c r="E1" s="116"/>
      <c r="G1" s="116"/>
      <c r="H1" s="116"/>
      <c r="J1" s="116"/>
      <c r="K1" s="116"/>
      <c r="L1" s="40"/>
      <c r="M1" s="116"/>
      <c r="N1" s="116"/>
      <c r="P1" s="116"/>
      <c r="Q1" s="116"/>
      <c r="S1" s="116"/>
      <c r="T1" s="116"/>
      <c r="V1" t="s">
        <v>206</v>
      </c>
    </row>
    <row r="2" spans="1:24" ht="13.5">
      <c r="A2" s="5" t="s">
        <v>19</v>
      </c>
      <c r="B2" s="4" t="s">
        <v>6</v>
      </c>
      <c r="D2" s="45"/>
      <c r="E2" s="47"/>
      <c r="G2" s="45"/>
      <c r="H2" s="47"/>
      <c r="I2" s="47"/>
      <c r="J2" s="45"/>
      <c r="K2" s="47"/>
      <c r="M2" s="45"/>
      <c r="N2" s="46"/>
      <c r="P2" s="45"/>
      <c r="Q2" s="47"/>
      <c r="S2" s="45"/>
      <c r="T2" s="47"/>
      <c r="V2" t="s">
        <v>236</v>
      </c>
      <c r="X2" t="s">
        <v>237</v>
      </c>
    </row>
    <row r="3" spans="1:24" ht="13.5">
      <c r="A3" s="2" t="s">
        <v>263</v>
      </c>
      <c r="B3" s="2" t="s">
        <v>264</v>
      </c>
      <c r="D3" s="49"/>
      <c r="E3" s="49"/>
      <c r="G3" s="49"/>
      <c r="H3" s="49"/>
      <c r="I3" s="49"/>
      <c r="J3" s="49"/>
      <c r="K3" s="49"/>
      <c r="M3" s="48"/>
      <c r="N3" s="48"/>
      <c r="P3" s="49"/>
      <c r="Q3" s="49"/>
      <c r="S3" s="49"/>
      <c r="T3" s="49"/>
      <c r="V3" s="40" t="s">
        <v>207</v>
      </c>
      <c r="X3" t="s">
        <v>238</v>
      </c>
    </row>
    <row r="4" spans="1:24" ht="13.5">
      <c r="A4" s="2" t="s">
        <v>253</v>
      </c>
      <c r="B4" s="2" t="s">
        <v>205</v>
      </c>
      <c r="D4" s="49"/>
      <c r="E4" s="49"/>
      <c r="G4" s="49"/>
      <c r="H4" s="49"/>
      <c r="I4" s="49"/>
      <c r="J4" s="49"/>
      <c r="K4" s="49"/>
      <c r="M4" s="48"/>
      <c r="N4" s="48"/>
      <c r="P4" s="49"/>
      <c r="Q4" s="49"/>
      <c r="S4" s="49"/>
      <c r="T4" s="49"/>
      <c r="V4" s="41" t="s">
        <v>208</v>
      </c>
      <c r="X4" s="42" t="s">
        <v>239</v>
      </c>
    </row>
    <row r="5" spans="1:22" ht="13.5">
      <c r="A5" s="2" t="s">
        <v>265</v>
      </c>
      <c r="B5" s="2" t="s">
        <v>267</v>
      </c>
      <c r="D5" s="49"/>
      <c r="E5" s="49"/>
      <c r="G5" s="49"/>
      <c r="H5" s="49"/>
      <c r="I5" s="49"/>
      <c r="J5" s="49"/>
      <c r="K5" s="49"/>
      <c r="M5" s="48"/>
      <c r="N5" s="48"/>
      <c r="P5" s="49"/>
      <c r="Q5" s="49"/>
      <c r="S5" s="49"/>
      <c r="T5" s="49"/>
      <c r="V5" s="41" t="s">
        <v>209</v>
      </c>
    </row>
    <row r="6" spans="1:22" ht="13.5">
      <c r="A6" s="2" t="s">
        <v>266</v>
      </c>
      <c r="B6" s="2" t="s">
        <v>268</v>
      </c>
      <c r="D6" s="57"/>
      <c r="E6" s="49"/>
      <c r="G6" s="49"/>
      <c r="H6" s="49"/>
      <c r="I6" s="49"/>
      <c r="J6" s="49"/>
      <c r="K6" s="49"/>
      <c r="M6" s="48"/>
      <c r="N6" s="48"/>
      <c r="P6" s="49"/>
      <c r="Q6" s="49"/>
      <c r="S6" s="49"/>
      <c r="T6" s="49"/>
      <c r="V6" s="41" t="s">
        <v>215</v>
      </c>
    </row>
    <row r="7" spans="1:22" ht="13.5">
      <c r="A7" s="2" t="s">
        <v>254</v>
      </c>
      <c r="B7" s="2" t="s">
        <v>26</v>
      </c>
      <c r="D7" s="49"/>
      <c r="E7" s="49"/>
      <c r="G7" s="49"/>
      <c r="H7" s="49"/>
      <c r="I7" s="49"/>
      <c r="J7" s="49"/>
      <c r="K7" s="49"/>
      <c r="M7" s="50"/>
      <c r="N7" s="48"/>
      <c r="P7" s="49"/>
      <c r="Q7" s="49"/>
      <c r="S7" s="49"/>
      <c r="T7" s="49"/>
      <c r="V7" s="41" t="s">
        <v>210</v>
      </c>
    </row>
    <row r="8" spans="1:22" ht="13.5">
      <c r="A8" s="2" t="s">
        <v>341</v>
      </c>
      <c r="B8" s="2" t="s">
        <v>301</v>
      </c>
      <c r="D8" s="49"/>
      <c r="E8" s="49"/>
      <c r="G8" s="49"/>
      <c r="H8" s="49"/>
      <c r="I8" s="49"/>
      <c r="J8" s="49"/>
      <c r="K8" s="49"/>
      <c r="M8" s="48"/>
      <c r="N8" s="48"/>
      <c r="P8" s="49"/>
      <c r="Q8" s="49"/>
      <c r="S8" s="49"/>
      <c r="T8" s="49"/>
      <c r="V8" s="41" t="s">
        <v>211</v>
      </c>
    </row>
    <row r="9" spans="1:22" ht="13.5">
      <c r="A9" s="2" t="s">
        <v>269</v>
      </c>
      <c r="B9" s="2" t="s">
        <v>302</v>
      </c>
      <c r="D9" s="49"/>
      <c r="E9" s="49"/>
      <c r="G9" s="49"/>
      <c r="H9" s="49"/>
      <c r="I9" s="49"/>
      <c r="J9" s="49"/>
      <c r="K9" s="49"/>
      <c r="M9" s="48"/>
      <c r="N9" s="48"/>
      <c r="P9" s="49"/>
      <c r="Q9" s="49"/>
      <c r="S9" s="49"/>
      <c r="T9" s="49"/>
      <c r="V9" s="41" t="s">
        <v>212</v>
      </c>
    </row>
    <row r="10" spans="1:22" ht="13.5">
      <c r="A10" s="2" t="s">
        <v>255</v>
      </c>
      <c r="B10" s="2" t="s">
        <v>256</v>
      </c>
      <c r="D10" s="49"/>
      <c r="E10" s="49"/>
      <c r="G10" s="49"/>
      <c r="H10" s="49"/>
      <c r="I10" s="49"/>
      <c r="J10" s="49"/>
      <c r="K10" s="49"/>
      <c r="M10" s="51"/>
      <c r="N10" s="51"/>
      <c r="P10" s="41"/>
      <c r="Q10" s="41"/>
      <c r="S10" s="41"/>
      <c r="T10" s="41"/>
      <c r="V10" s="41" t="s">
        <v>213</v>
      </c>
    </row>
    <row r="11" spans="1:22" ht="13.5">
      <c r="A11" s="16" t="s">
        <v>257</v>
      </c>
      <c r="B11" s="16" t="s">
        <v>258</v>
      </c>
      <c r="D11" s="49"/>
      <c r="E11" s="49"/>
      <c r="G11" s="49"/>
      <c r="H11" s="49"/>
      <c r="I11" s="49"/>
      <c r="J11" s="49"/>
      <c r="K11" s="49"/>
      <c r="M11" s="52"/>
      <c r="N11" s="52"/>
      <c r="P11" s="53"/>
      <c r="Q11" s="53"/>
      <c r="S11" s="53"/>
      <c r="T11" s="53"/>
      <c r="V11" s="41" t="s">
        <v>214</v>
      </c>
    </row>
    <row r="12" spans="2:20" ht="13.5">
      <c r="B12" s="40"/>
      <c r="C12" s="40"/>
      <c r="E12" s="53"/>
      <c r="F12" s="53"/>
      <c r="G12" s="53"/>
      <c r="H12" s="41"/>
      <c r="I12" s="41"/>
      <c r="J12"/>
      <c r="K12" s="48"/>
      <c r="L12" s="48"/>
      <c r="N12" s="49"/>
      <c r="O12" s="49"/>
      <c r="Q12" s="49"/>
      <c r="R12" s="49"/>
      <c r="S12"/>
      <c r="T12" s="41" t="s">
        <v>218</v>
      </c>
    </row>
    <row r="13" spans="2:20" ht="13.5">
      <c r="B13" s="40"/>
      <c r="C13" s="40"/>
      <c r="E13" s="54"/>
      <c r="F13" s="53"/>
      <c r="G13" s="53"/>
      <c r="H13" s="53"/>
      <c r="I13" s="53"/>
      <c r="J13"/>
      <c r="K13" s="48"/>
      <c r="L13" s="48"/>
      <c r="N13" s="49"/>
      <c r="O13" s="49"/>
      <c r="Q13" s="49"/>
      <c r="R13" s="49"/>
      <c r="S13"/>
      <c r="T13" s="41" t="s">
        <v>219</v>
      </c>
    </row>
    <row r="14" spans="2:20" ht="13.5">
      <c r="B14" s="40"/>
      <c r="C14" s="40"/>
      <c r="E14" s="49"/>
      <c r="F14" s="49"/>
      <c r="G14" s="49"/>
      <c r="H14" s="54"/>
      <c r="I14" s="53"/>
      <c r="J14"/>
      <c r="K14" s="48"/>
      <c r="L14" s="48"/>
      <c r="N14" s="49"/>
      <c r="O14" s="49"/>
      <c r="Q14" s="53"/>
      <c r="R14" s="53"/>
      <c r="S14"/>
      <c r="T14" s="41" t="s">
        <v>220</v>
      </c>
    </row>
    <row r="15" spans="2:20" ht="13.5">
      <c r="B15" s="40"/>
      <c r="C15" s="40"/>
      <c r="E15" s="49"/>
      <c r="F15" s="49"/>
      <c r="G15" s="49"/>
      <c r="H15" s="49"/>
      <c r="I15" s="49"/>
      <c r="J15"/>
      <c r="K15" s="48"/>
      <c r="L15" s="48"/>
      <c r="N15" s="53"/>
      <c r="O15" s="53"/>
      <c r="Q15" s="53"/>
      <c r="R15" s="53"/>
      <c r="S15"/>
      <c r="T15" s="41" t="s">
        <v>221</v>
      </c>
    </row>
    <row r="16" spans="2:20" ht="13.5">
      <c r="B16" s="40"/>
      <c r="C16" s="40"/>
      <c r="E16" s="49"/>
      <c r="F16" s="49"/>
      <c r="G16" s="49"/>
      <c r="H16" s="49"/>
      <c r="I16" s="49"/>
      <c r="J16"/>
      <c r="K16" s="52"/>
      <c r="L16" s="52"/>
      <c r="N16" s="53"/>
      <c r="O16" s="53"/>
      <c r="S16"/>
      <c r="T16" s="41" t="s">
        <v>222</v>
      </c>
    </row>
    <row r="17" spans="2:20" ht="13.5">
      <c r="B17" s="40"/>
      <c r="C17" s="40"/>
      <c r="E17" s="53"/>
      <c r="F17" s="53"/>
      <c r="G17" s="53"/>
      <c r="H17" s="49"/>
      <c r="I17" s="49"/>
      <c r="J17"/>
      <c r="K17" s="52"/>
      <c r="L17" s="52"/>
      <c r="N17" s="49"/>
      <c r="O17" s="49"/>
      <c r="S17"/>
      <c r="T17" s="41" t="s">
        <v>223</v>
      </c>
    </row>
    <row r="18" spans="2:20" ht="13.5">
      <c r="B18" s="40"/>
      <c r="C18" s="40"/>
      <c r="E18" s="53"/>
      <c r="F18" s="53"/>
      <c r="G18" s="53"/>
      <c r="H18" s="53"/>
      <c r="I18" s="53"/>
      <c r="J18"/>
      <c r="K18" s="52"/>
      <c r="L18" s="52"/>
      <c r="N18" s="49"/>
      <c r="O18" s="49"/>
      <c r="S18"/>
      <c r="T18" s="41" t="s">
        <v>224</v>
      </c>
    </row>
    <row r="19" spans="1:22" ht="13.5">
      <c r="A19" s="1"/>
      <c r="B19" s="1"/>
      <c r="J19" s="53"/>
      <c r="K19" s="53"/>
      <c r="M19" s="52"/>
      <c r="N19" s="52"/>
      <c r="P19" s="49"/>
      <c r="Q19" s="49"/>
      <c r="V19" s="41" t="s">
        <v>225</v>
      </c>
    </row>
    <row r="20" spans="1:22" ht="13.5">
      <c r="A20" s="1"/>
      <c r="B20" s="1"/>
      <c r="J20" s="49"/>
      <c r="K20" s="49"/>
      <c r="M20" s="48"/>
      <c r="N20" s="55"/>
      <c r="P20" s="49"/>
      <c r="Q20" s="49"/>
      <c r="V20" s="41" t="s">
        <v>226</v>
      </c>
    </row>
    <row r="21" spans="1:22" ht="13.5">
      <c r="A21" s="1"/>
      <c r="B21" s="1"/>
      <c r="J21" s="53"/>
      <c r="K21" s="53"/>
      <c r="M21" s="48"/>
      <c r="N21" s="56"/>
      <c r="V21" s="41" t="s">
        <v>227</v>
      </c>
    </row>
    <row r="22" spans="1:22" ht="13.5">
      <c r="A22" s="1"/>
      <c r="B22" s="1"/>
      <c r="J22" s="49"/>
      <c r="K22" s="49"/>
      <c r="M22" s="48"/>
      <c r="N22" s="56"/>
      <c r="V22" s="41" t="s">
        <v>228</v>
      </c>
    </row>
    <row r="23" spans="1:22" ht="13.5">
      <c r="A23" s="1"/>
      <c r="B23" s="1"/>
      <c r="J23" s="49"/>
      <c r="K23" s="49"/>
      <c r="V23" s="41" t="s">
        <v>229</v>
      </c>
    </row>
    <row r="24" spans="1:22" ht="13.5">
      <c r="A24" s="1"/>
      <c r="B24" s="1"/>
      <c r="J24" s="49"/>
      <c r="K24" s="49"/>
      <c r="V24" s="41" t="s">
        <v>230</v>
      </c>
    </row>
    <row r="25" spans="1:22" ht="13.5">
      <c r="A25" s="1"/>
      <c r="B25" s="1"/>
      <c r="J25" s="49"/>
      <c r="K25" s="49"/>
      <c r="V25" s="41" t="s">
        <v>231</v>
      </c>
    </row>
    <row r="26" spans="1:22" ht="13.5">
      <c r="A26" s="1"/>
      <c r="B26" s="1"/>
      <c r="J26" s="49"/>
      <c r="K26" s="49"/>
      <c r="V26" s="41" t="s">
        <v>232</v>
      </c>
    </row>
    <row r="27" spans="1:22" ht="13.5">
      <c r="A27" s="1"/>
      <c r="B27" s="1"/>
      <c r="J27" s="49"/>
      <c r="K27" s="49"/>
      <c r="V27" s="41" t="s">
        <v>233</v>
      </c>
    </row>
    <row r="28" spans="1:22" ht="13.5">
      <c r="A28" s="1"/>
      <c r="B28" s="1"/>
      <c r="J28" s="49"/>
      <c r="K28" s="49"/>
      <c r="V28" s="41" t="s">
        <v>234</v>
      </c>
    </row>
    <row r="29" spans="1:22" ht="13.5">
      <c r="A29" s="1"/>
      <c r="B29" s="1"/>
      <c r="J29" s="49"/>
      <c r="K29" s="49"/>
      <c r="V29" s="41" t="s">
        <v>235</v>
      </c>
    </row>
    <row r="30" spans="1:11" ht="13.5">
      <c r="A30" s="1"/>
      <c r="B30" s="1"/>
      <c r="J30" s="49"/>
      <c r="K30" s="49"/>
    </row>
    <row r="31" spans="10:11" ht="13.5">
      <c r="J31" s="49"/>
      <c r="K31" s="49"/>
    </row>
    <row r="32" spans="10:11" ht="13.5">
      <c r="J32" s="49"/>
      <c r="K32" s="49"/>
    </row>
    <row r="33" spans="10:11" ht="13.5">
      <c r="J33" s="49"/>
      <c r="K33" s="49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0:N22 J22:K33 D2:E10 A19:B30 S2:T11 H12:I16 E12:G15 G2:K11 K12:L13 M2:N11 N12:O12 P2:Q11 Q12:R12 A2:B6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69"/>
      <c r="B1" s="34"/>
      <c r="C1" s="34" t="s">
        <v>241</v>
      </c>
      <c r="D1" s="34"/>
      <c r="E1" t="s">
        <v>206</v>
      </c>
    </row>
    <row r="2" spans="1:7" ht="13.5">
      <c r="A2" s="67">
        <f>VALUE('学校一覧表'!G10+'地域スポーツ団体一覧表'!G10)</f>
        <v>0</v>
      </c>
      <c r="B2" s="34"/>
      <c r="C2" s="34" t="s">
        <v>242</v>
      </c>
      <c r="D2" s="34"/>
      <c r="E2" t="s">
        <v>236</v>
      </c>
      <c r="G2" t="s">
        <v>237</v>
      </c>
    </row>
    <row r="3" spans="1:7" ht="13.5">
      <c r="A3" s="67"/>
      <c r="B3" s="34"/>
      <c r="C3" s="34" t="s">
        <v>243</v>
      </c>
      <c r="D3" s="34"/>
      <c r="E3" s="40" t="s">
        <v>207</v>
      </c>
      <c r="G3" t="s">
        <v>238</v>
      </c>
    </row>
    <row r="4" spans="1:7" ht="13.5">
      <c r="A4" s="66"/>
      <c r="B4" s="34"/>
      <c r="C4" s="34" t="s">
        <v>244</v>
      </c>
      <c r="D4" s="34"/>
      <c r="E4" s="41" t="s">
        <v>208</v>
      </c>
      <c r="G4" s="42" t="s">
        <v>239</v>
      </c>
    </row>
    <row r="5" spans="1:5" ht="13.5">
      <c r="A5" s="34"/>
      <c r="B5" s="34"/>
      <c r="C5" s="34" t="s">
        <v>245</v>
      </c>
      <c r="D5" s="34"/>
      <c r="E5" s="41" t="s">
        <v>209</v>
      </c>
    </row>
    <row r="6" spans="1:5" ht="13.5">
      <c r="A6" s="34"/>
      <c r="B6" s="34"/>
      <c r="C6" s="34" t="s">
        <v>246</v>
      </c>
      <c r="D6" s="34"/>
      <c r="E6" s="41" t="s">
        <v>210</v>
      </c>
    </row>
    <row r="7" spans="1:7" ht="13.5">
      <c r="A7" s="34"/>
      <c r="B7" s="34"/>
      <c r="C7" s="34" t="s">
        <v>247</v>
      </c>
      <c r="D7"/>
      <c r="E7" s="41" t="s">
        <v>211</v>
      </c>
      <c r="F7" s="34"/>
      <c r="G7" s="34"/>
    </row>
    <row r="8" spans="3:7" ht="13.5">
      <c r="C8" s="34" t="s">
        <v>248</v>
      </c>
      <c r="D8"/>
      <c r="E8" s="41" t="s">
        <v>212</v>
      </c>
      <c r="F8" s="1"/>
      <c r="G8" s="1"/>
    </row>
    <row r="9" spans="3:7" ht="13.5">
      <c r="C9" s="34" t="s">
        <v>249</v>
      </c>
      <c r="D9"/>
      <c r="E9" s="41" t="s">
        <v>213</v>
      </c>
      <c r="F9" s="1"/>
      <c r="G9" s="1"/>
    </row>
    <row r="10" spans="3:7" ht="13.5">
      <c r="C10" s="34" t="s">
        <v>250</v>
      </c>
      <c r="D10"/>
      <c r="E10" s="41" t="s">
        <v>214</v>
      </c>
      <c r="F10" s="1"/>
      <c r="G10" s="1"/>
    </row>
    <row r="11" spans="3:7" ht="13.5">
      <c r="C11"/>
      <c r="D11"/>
      <c r="E11" s="41" t="s">
        <v>216</v>
      </c>
      <c r="F11" s="1"/>
      <c r="G11" s="1"/>
    </row>
    <row r="12" spans="3:7" ht="13.5">
      <c r="C12"/>
      <c r="D12"/>
      <c r="E12" s="41" t="s">
        <v>217</v>
      </c>
      <c r="F12" s="1"/>
      <c r="G12" s="1"/>
    </row>
    <row r="13" spans="3:7" ht="13.5">
      <c r="C13"/>
      <c r="D13"/>
      <c r="E13" s="41" t="s">
        <v>218</v>
      </c>
      <c r="F13" s="1"/>
      <c r="G13" s="1"/>
    </row>
    <row r="14" spans="3:7" ht="13.5">
      <c r="C14"/>
      <c r="D14"/>
      <c r="E14" s="41" t="s">
        <v>219</v>
      </c>
      <c r="F14" s="1"/>
      <c r="G14" s="1"/>
    </row>
    <row r="15" spans="3:7" ht="13.5">
      <c r="C15"/>
      <c r="D15"/>
      <c r="E15" s="41" t="s">
        <v>220</v>
      </c>
      <c r="F15" s="1"/>
      <c r="G15" s="1"/>
    </row>
    <row r="16" spans="3:7" ht="13.5">
      <c r="C16"/>
      <c r="D16"/>
      <c r="E16" s="41" t="s">
        <v>221</v>
      </c>
      <c r="F16" s="1"/>
      <c r="G16" s="1"/>
    </row>
    <row r="17" spans="3:7" ht="13.5">
      <c r="C17"/>
      <c r="D17"/>
      <c r="E17" s="41" t="s">
        <v>222</v>
      </c>
      <c r="F17" s="1"/>
      <c r="G17" s="1"/>
    </row>
    <row r="18" spans="3:7" ht="13.5">
      <c r="C18"/>
      <c r="D18"/>
      <c r="E18" s="41" t="s">
        <v>223</v>
      </c>
      <c r="F18" s="1"/>
      <c r="G18" s="1"/>
    </row>
    <row r="19" spans="3:7" ht="13.5">
      <c r="C19"/>
      <c r="D19"/>
      <c r="E19" s="41" t="s">
        <v>224</v>
      </c>
      <c r="F19" s="1"/>
      <c r="G19" s="1"/>
    </row>
    <row r="20" spans="3:7" ht="13.5">
      <c r="C20"/>
      <c r="D20"/>
      <c r="E20" s="41" t="s">
        <v>225</v>
      </c>
      <c r="F20" s="1"/>
      <c r="G20" s="1"/>
    </row>
    <row r="21" spans="3:7" ht="13.5">
      <c r="C21"/>
      <c r="D21"/>
      <c r="E21" s="41" t="s">
        <v>226</v>
      </c>
      <c r="F21" s="1"/>
      <c r="G21" s="1"/>
    </row>
    <row r="22" spans="3:7" ht="13.5">
      <c r="C22"/>
      <c r="D22"/>
      <c r="E22" s="41" t="s">
        <v>227</v>
      </c>
      <c r="F22" s="1"/>
      <c r="G22" s="1"/>
    </row>
    <row r="23" spans="3:7" ht="13.5">
      <c r="C23"/>
      <c r="D23"/>
      <c r="E23" s="41" t="s">
        <v>228</v>
      </c>
      <c r="F23" s="1"/>
      <c r="G23" s="1"/>
    </row>
    <row r="24" spans="3:7" ht="13.5">
      <c r="C24"/>
      <c r="D24"/>
      <c r="E24" s="41" t="s">
        <v>229</v>
      </c>
      <c r="F24" s="1"/>
      <c r="G24" s="1"/>
    </row>
    <row r="25" spans="3:7" ht="13.5">
      <c r="C25"/>
      <c r="D25"/>
      <c r="E25" s="41" t="s">
        <v>230</v>
      </c>
      <c r="F25" s="1"/>
      <c r="G25" s="1"/>
    </row>
    <row r="26" spans="3:7" ht="13.5">
      <c r="C26"/>
      <c r="D26"/>
      <c r="E26" s="41" t="s">
        <v>231</v>
      </c>
      <c r="F26" s="1"/>
      <c r="G26" s="1"/>
    </row>
    <row r="27" spans="3:7" ht="13.5">
      <c r="C27"/>
      <c r="D27"/>
      <c r="E27" s="41" t="s">
        <v>235</v>
      </c>
      <c r="F27" s="1"/>
      <c r="G27" s="1"/>
    </row>
    <row r="28" spans="3:7" ht="13.5">
      <c r="C28"/>
      <c r="D28"/>
      <c r="F28" s="1"/>
      <c r="G28" s="1"/>
    </row>
    <row r="29" spans="3:7" ht="13.5">
      <c r="C29"/>
      <c r="D29"/>
      <c r="E29" s="1"/>
      <c r="F29" s="1"/>
      <c r="G29" s="1"/>
    </row>
    <row r="30" spans="3:7" ht="13.5">
      <c r="C30"/>
      <c r="D30"/>
      <c r="E30" s="1"/>
      <c r="F30" s="1"/>
      <c r="G30" s="1"/>
    </row>
    <row r="31" spans="3:7" ht="13.5">
      <c r="C31"/>
      <c r="D31"/>
      <c r="E31" s="1"/>
      <c r="F31" s="1"/>
      <c r="G31" s="1"/>
    </row>
    <row r="32" spans="3:7" ht="13.5">
      <c r="C32"/>
      <c r="D32"/>
      <c r="E32" s="1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F37" s="1"/>
      <c r="G37" s="1"/>
    </row>
    <row r="38" spans="2:7" ht="13.5">
      <c r="B38"/>
      <c r="C38"/>
      <c r="D38"/>
      <c r="F38" s="1"/>
      <c r="G38" s="1"/>
    </row>
    <row r="39" spans="2:7" ht="13.5">
      <c r="B39"/>
      <c r="C39"/>
      <c r="D39"/>
      <c r="F39" s="1"/>
      <c r="G39" s="1"/>
    </row>
    <row r="40" spans="2:7" ht="13.5">
      <c r="B40"/>
      <c r="C40"/>
      <c r="D40"/>
      <c r="F40" s="1"/>
      <c r="G40" s="1"/>
    </row>
    <row r="41" spans="1:4" ht="13.5">
      <c r="A41" s="34"/>
      <c r="B41" s="34"/>
      <c r="C41" s="34"/>
      <c r="D41" s="34"/>
    </row>
    <row r="42" spans="1:4" ht="13.5">
      <c r="A42" s="34"/>
      <c r="B42" s="34"/>
      <c r="C42" s="34"/>
      <c r="D42" s="34"/>
    </row>
    <row r="43" spans="1:4" ht="13.5">
      <c r="A43" s="34"/>
      <c r="B43" s="34"/>
      <c r="C43" s="34"/>
      <c r="D43" s="34"/>
    </row>
    <row r="44" spans="1:4" ht="13.5">
      <c r="A44" s="34"/>
      <c r="B44" s="34"/>
      <c r="C44" s="34"/>
      <c r="D44" s="34"/>
    </row>
    <row r="45" spans="1:4" ht="13.5">
      <c r="A45" s="34"/>
      <c r="B45" s="34"/>
      <c r="C45" s="34"/>
      <c r="D45" s="34"/>
    </row>
    <row r="46" spans="1:4" ht="13.5">
      <c r="A46" s="34"/>
      <c r="B46" s="34"/>
      <c r="C46" s="34"/>
      <c r="D46" s="34"/>
    </row>
    <row r="47" spans="1:4" ht="13.5">
      <c r="A47" s="34"/>
      <c r="B47" s="34"/>
      <c r="C47" s="34"/>
      <c r="D47" s="34"/>
    </row>
    <row r="48" spans="1:4" ht="13.5">
      <c r="A48" s="34"/>
      <c r="B48" s="34"/>
      <c r="C48" s="34"/>
      <c r="D48" s="34"/>
    </row>
    <row r="49" spans="1:4" ht="13.5">
      <c r="A49" s="34"/>
      <c r="B49" s="34"/>
      <c r="C49" s="34"/>
      <c r="D49" s="34"/>
    </row>
    <row r="50" spans="1:4" ht="13.5">
      <c r="A50" s="34"/>
      <c r="B50" s="34"/>
      <c r="C50" s="34"/>
      <c r="D50" s="34"/>
    </row>
  </sheetData>
  <sheetProtection/>
  <dataValidations count="1">
    <dataValidation allowBlank="1" showInputMessage="1" showErrorMessage="1" imeMode="off" sqref="E29:E36 A5:A40 F7:G40 B4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2.75390625" style="0" customWidth="1"/>
    <col min="2" max="2" width="14.625" style="0" customWidth="1"/>
    <col min="4" max="4" width="0" style="0" hidden="1" customWidth="1"/>
    <col min="7" max="7" width="15.125" style="0" bestFit="1" customWidth="1"/>
    <col min="9" max="9" width="5.25390625" style="0" bestFit="1" customWidth="1"/>
    <col min="13" max="13" width="15.125" style="0" bestFit="1" customWidth="1"/>
    <col min="15" max="15" width="5.25390625" style="0" bestFit="1" customWidth="1"/>
    <col min="16" max="17" width="9.00390625" style="30" customWidth="1"/>
  </cols>
  <sheetData>
    <row r="1" spans="6:12" ht="21" customHeight="1">
      <c r="F1" s="83" t="s">
        <v>270</v>
      </c>
      <c r="L1" s="83"/>
    </row>
    <row r="2" spans="1:12" ht="13.5">
      <c r="A2" s="84" t="s">
        <v>271</v>
      </c>
      <c r="F2" t="s">
        <v>272</v>
      </c>
      <c r="L2" t="s">
        <v>273</v>
      </c>
    </row>
    <row r="3" ht="13.5">
      <c r="A3" s="84" t="e">
        <f>VLOOKUP(Sheet1!A2,'学校コード'!A2:C250,3,FALSE)</f>
        <v>#N/A</v>
      </c>
    </row>
    <row r="4" ht="13.5">
      <c r="A4" t="s">
        <v>274</v>
      </c>
    </row>
    <row r="5" spans="1:2" ht="13.5">
      <c r="A5" s="30" t="s">
        <v>275</v>
      </c>
      <c r="B5" s="30" t="s">
        <v>276</v>
      </c>
    </row>
    <row r="6" spans="1:17" ht="13.5">
      <c r="A6">
        <f>_xlfn.IFERROR(IF($D6&gt;MAX($Q$8:$Q$1001),"",INDEX($L$8:$M$1001,MATCH($D6,$Q$8:$Q$1001,0),MATCH(A$5,$L$7:$M$7,0))),"")</f>
      </c>
      <c r="B6">
        <f>_xlfn.IFERROR(IF($D6&gt;MAX($Q$8:$Q$1001),"",INDEX($L$8:$M$1001,MATCH($D6,$Q$8:$Q$1001,0),MATCH(B$5,$L$7:$M$7,0))),"")</f>
      </c>
      <c r="D6">
        <v>1</v>
      </c>
      <c r="F6" t="s">
        <v>277</v>
      </c>
      <c r="P6" s="30" t="s">
        <v>278</v>
      </c>
      <c r="Q6" s="30" t="s">
        <v>279</v>
      </c>
    </row>
    <row r="7" spans="1:15" ht="13.5">
      <c r="A7">
        <f aca="true" t="shared" si="0" ref="A7:B55">_xlfn.IFERROR(IF($D7&gt;MAX($Q$8:$Q$1001),"",INDEX($L$8:$M$1001,MATCH($D7,$Q$8:$Q$1001,0),MATCH(A$5,$L$7:$M$7,0))),"")</f>
      </c>
      <c r="B7">
        <f t="shared" si="0"/>
      </c>
      <c r="D7">
        <v>2</v>
      </c>
      <c r="G7" t="s">
        <v>280</v>
      </c>
      <c r="H7" t="s">
        <v>281</v>
      </c>
      <c r="I7" t="s">
        <v>282</v>
      </c>
      <c r="L7" s="30" t="s">
        <v>275</v>
      </c>
      <c r="M7" s="30" t="s">
        <v>283</v>
      </c>
      <c r="N7" t="s">
        <v>281</v>
      </c>
      <c r="O7" t="s">
        <v>282</v>
      </c>
    </row>
    <row r="8" spans="1:17" ht="13.5">
      <c r="A8">
        <f t="shared" si="0"/>
      </c>
      <c r="B8">
        <f t="shared" si="0"/>
      </c>
      <c r="D8">
        <v>3</v>
      </c>
      <c r="F8">
        <v>1</v>
      </c>
      <c r="G8" s="117" t="s">
        <v>557</v>
      </c>
      <c r="H8" s="117" t="s">
        <v>558</v>
      </c>
      <c r="I8" s="30">
        <v>1</v>
      </c>
      <c r="L8" t="s">
        <v>284</v>
      </c>
      <c r="M8" s="117" t="s">
        <v>557</v>
      </c>
      <c r="N8" s="117" t="s">
        <v>558</v>
      </c>
      <c r="O8">
        <v>2</v>
      </c>
      <c r="P8" s="30" t="e">
        <f>IF($A$3=N8,"○","")</f>
        <v>#N/A</v>
      </c>
      <c r="Q8" s="30" t="e">
        <f>IF(P8="","",COUNTIF($P$8:P8,"○"))</f>
        <v>#N/A</v>
      </c>
    </row>
    <row r="9" spans="1:17" ht="13.5">
      <c r="A9">
        <f t="shared" si="0"/>
      </c>
      <c r="B9">
        <f t="shared" si="0"/>
      </c>
      <c r="D9">
        <v>4</v>
      </c>
      <c r="F9">
        <v>2</v>
      </c>
      <c r="G9" s="117" t="s">
        <v>559</v>
      </c>
      <c r="H9" s="117" t="s">
        <v>334</v>
      </c>
      <c r="I9" s="30">
        <v>1</v>
      </c>
      <c r="L9" t="s">
        <v>284</v>
      </c>
      <c r="M9" s="117" t="s">
        <v>559</v>
      </c>
      <c r="N9" s="117" t="s">
        <v>334</v>
      </c>
      <c r="O9">
        <v>2</v>
      </c>
      <c r="P9" s="30" t="e">
        <f aca="true" t="shared" si="1" ref="P9:P72">IF($A$3=N9,"○","")</f>
        <v>#N/A</v>
      </c>
      <c r="Q9" s="30" t="e">
        <f>IF(P9="","",COUNTIF($P$8:P9,"○"))</f>
        <v>#N/A</v>
      </c>
    </row>
    <row r="10" spans="1:17" ht="13.5">
      <c r="A10">
        <f t="shared" si="0"/>
      </c>
      <c r="B10">
        <f t="shared" si="0"/>
      </c>
      <c r="D10">
        <v>5</v>
      </c>
      <c r="F10">
        <v>3</v>
      </c>
      <c r="G10" s="117" t="s">
        <v>560</v>
      </c>
      <c r="H10" s="117" t="s">
        <v>561</v>
      </c>
      <c r="I10" s="30">
        <v>1</v>
      </c>
      <c r="L10" t="s">
        <v>284</v>
      </c>
      <c r="M10" s="117" t="s">
        <v>560</v>
      </c>
      <c r="N10" s="117" t="s">
        <v>561</v>
      </c>
      <c r="O10">
        <v>2</v>
      </c>
      <c r="P10" s="30" t="e">
        <f t="shared" si="1"/>
        <v>#N/A</v>
      </c>
      <c r="Q10" s="30" t="e">
        <f>IF(P10="","",COUNTIF($P$8:P10,"○"))</f>
        <v>#N/A</v>
      </c>
    </row>
    <row r="11" spans="1:17" ht="13.5">
      <c r="A11">
        <f t="shared" si="0"/>
      </c>
      <c r="B11">
        <f t="shared" si="0"/>
      </c>
      <c r="D11">
        <v>6</v>
      </c>
      <c r="F11">
        <v>4</v>
      </c>
      <c r="G11" s="117" t="s">
        <v>562</v>
      </c>
      <c r="H11" s="117" t="s">
        <v>330</v>
      </c>
      <c r="I11" s="30">
        <v>1</v>
      </c>
      <c r="L11" t="s">
        <v>284</v>
      </c>
      <c r="M11" s="117" t="s">
        <v>562</v>
      </c>
      <c r="N11" s="117" t="s">
        <v>330</v>
      </c>
      <c r="O11">
        <v>2</v>
      </c>
      <c r="P11" s="30" t="e">
        <f t="shared" si="1"/>
        <v>#N/A</v>
      </c>
      <c r="Q11" s="30" t="e">
        <f>IF(P11="","",COUNTIF($P$8:P11,"○"))</f>
        <v>#N/A</v>
      </c>
    </row>
    <row r="12" spans="1:17" ht="13.5">
      <c r="A12">
        <f t="shared" si="0"/>
      </c>
      <c r="B12">
        <f t="shared" si="0"/>
      </c>
      <c r="D12">
        <v>7</v>
      </c>
      <c r="F12">
        <v>5</v>
      </c>
      <c r="G12" s="117" t="s">
        <v>563</v>
      </c>
      <c r="H12" s="117" t="s">
        <v>564</v>
      </c>
      <c r="I12" s="30">
        <v>1</v>
      </c>
      <c r="L12" t="s">
        <v>284</v>
      </c>
      <c r="M12" s="117" t="s">
        <v>563</v>
      </c>
      <c r="N12" s="117" t="s">
        <v>564</v>
      </c>
      <c r="O12">
        <v>2</v>
      </c>
      <c r="P12" s="30" t="e">
        <f t="shared" si="1"/>
        <v>#N/A</v>
      </c>
      <c r="Q12" s="30" t="e">
        <f>IF(P12="","",COUNTIF($P$8:P12,"○"))</f>
        <v>#N/A</v>
      </c>
    </row>
    <row r="13" spans="1:17" ht="13.5">
      <c r="A13">
        <f t="shared" si="0"/>
      </c>
      <c r="B13">
        <f t="shared" si="0"/>
      </c>
      <c r="D13">
        <v>8</v>
      </c>
      <c r="F13">
        <v>6</v>
      </c>
      <c r="G13" s="117" t="s">
        <v>565</v>
      </c>
      <c r="H13" s="117" t="s">
        <v>566</v>
      </c>
      <c r="I13" s="30">
        <v>1</v>
      </c>
      <c r="L13" t="s">
        <v>284</v>
      </c>
      <c r="M13" s="117" t="s">
        <v>565</v>
      </c>
      <c r="N13" s="117" t="s">
        <v>566</v>
      </c>
      <c r="O13">
        <v>2</v>
      </c>
      <c r="P13" s="30" t="e">
        <f t="shared" si="1"/>
        <v>#N/A</v>
      </c>
      <c r="Q13" s="30" t="e">
        <f>IF(P13="","",COUNTIF($P$8:P13,"○"))</f>
        <v>#N/A</v>
      </c>
    </row>
    <row r="14" spans="1:17" ht="13.5">
      <c r="A14">
        <f t="shared" si="0"/>
      </c>
      <c r="B14">
        <f t="shared" si="0"/>
      </c>
      <c r="D14">
        <v>9</v>
      </c>
      <c r="F14">
        <v>7</v>
      </c>
      <c r="G14" s="117" t="s">
        <v>567</v>
      </c>
      <c r="H14" s="117" t="s">
        <v>568</v>
      </c>
      <c r="I14" s="30">
        <v>1</v>
      </c>
      <c r="L14" t="s">
        <v>284</v>
      </c>
      <c r="M14" s="117" t="s">
        <v>567</v>
      </c>
      <c r="N14" s="117" t="s">
        <v>568</v>
      </c>
      <c r="O14">
        <v>2</v>
      </c>
      <c r="P14" s="30" t="e">
        <f t="shared" si="1"/>
        <v>#N/A</v>
      </c>
      <c r="Q14" s="30" t="e">
        <f>IF(P14="","",COUNTIF($P$8:P14,"○"))</f>
        <v>#N/A</v>
      </c>
    </row>
    <row r="15" spans="1:17" ht="13.5">
      <c r="A15">
        <f t="shared" si="0"/>
      </c>
      <c r="B15">
        <f t="shared" si="0"/>
      </c>
      <c r="D15">
        <v>10</v>
      </c>
      <c r="F15">
        <v>8</v>
      </c>
      <c r="G15" s="117" t="s">
        <v>569</v>
      </c>
      <c r="H15" s="117" t="s">
        <v>330</v>
      </c>
      <c r="I15" s="30">
        <v>1</v>
      </c>
      <c r="L15" t="s">
        <v>284</v>
      </c>
      <c r="M15" s="117" t="s">
        <v>569</v>
      </c>
      <c r="N15" s="117" t="s">
        <v>330</v>
      </c>
      <c r="O15">
        <v>2</v>
      </c>
      <c r="P15" s="30" t="e">
        <f t="shared" si="1"/>
        <v>#N/A</v>
      </c>
      <c r="Q15" s="30" t="e">
        <f>IF(P15="","",COUNTIF($P$8:P15,"○"))</f>
        <v>#N/A</v>
      </c>
    </row>
    <row r="16" spans="1:17" ht="13.5">
      <c r="A16">
        <f t="shared" si="0"/>
      </c>
      <c r="B16">
        <f t="shared" si="0"/>
      </c>
      <c r="D16">
        <v>11</v>
      </c>
      <c r="F16">
        <v>9</v>
      </c>
      <c r="G16" s="117" t="s">
        <v>570</v>
      </c>
      <c r="H16" s="117" t="s">
        <v>571</v>
      </c>
      <c r="I16" s="30">
        <v>1</v>
      </c>
      <c r="L16" t="s">
        <v>284</v>
      </c>
      <c r="M16" s="117" t="s">
        <v>570</v>
      </c>
      <c r="N16" s="117" t="s">
        <v>571</v>
      </c>
      <c r="O16">
        <v>2</v>
      </c>
      <c r="P16" s="30" t="e">
        <f t="shared" si="1"/>
        <v>#N/A</v>
      </c>
      <c r="Q16" s="30" t="e">
        <f>IF(P16="","",COUNTIF($P$8:P16,"○"))</f>
        <v>#N/A</v>
      </c>
    </row>
    <row r="17" spans="1:17" ht="13.5">
      <c r="A17">
        <f t="shared" si="0"/>
      </c>
      <c r="B17">
        <f t="shared" si="0"/>
      </c>
      <c r="D17">
        <v>12</v>
      </c>
      <c r="F17">
        <v>10</v>
      </c>
      <c r="G17" s="117" t="s">
        <v>572</v>
      </c>
      <c r="H17" s="117" t="s">
        <v>573</v>
      </c>
      <c r="I17" s="30">
        <v>1</v>
      </c>
      <c r="L17" t="s">
        <v>284</v>
      </c>
      <c r="M17" s="117" t="s">
        <v>572</v>
      </c>
      <c r="N17" s="117" t="s">
        <v>573</v>
      </c>
      <c r="O17">
        <v>2</v>
      </c>
      <c r="P17" s="30" t="e">
        <f t="shared" si="1"/>
        <v>#N/A</v>
      </c>
      <c r="Q17" s="30" t="e">
        <f>IF(P17="","",COUNTIF($P$8:P17,"○"))</f>
        <v>#N/A</v>
      </c>
    </row>
    <row r="18" spans="1:17" ht="13.5">
      <c r="A18">
        <f t="shared" si="0"/>
      </c>
      <c r="B18">
        <f t="shared" si="0"/>
      </c>
      <c r="D18">
        <v>13</v>
      </c>
      <c r="P18" s="30" t="e">
        <f t="shared" si="1"/>
        <v>#N/A</v>
      </c>
      <c r="Q18" s="30" t="e">
        <f>IF(P18="","",COUNTIF($P$8:P18,"○"))</f>
        <v>#N/A</v>
      </c>
    </row>
    <row r="19" spans="1:17" ht="13.5">
      <c r="A19">
        <f t="shared" si="0"/>
      </c>
      <c r="B19">
        <f t="shared" si="0"/>
      </c>
      <c r="D19">
        <v>14</v>
      </c>
      <c r="F19" t="s">
        <v>284</v>
      </c>
      <c r="P19" s="30" t="e">
        <f t="shared" si="1"/>
        <v>#N/A</v>
      </c>
      <c r="Q19" s="30" t="e">
        <f>IF(P19="","",COUNTIF($P$8:P19,"○"))</f>
        <v>#N/A</v>
      </c>
    </row>
    <row r="20" spans="1:17" ht="13.5">
      <c r="A20">
        <f t="shared" si="0"/>
      </c>
      <c r="B20">
        <f t="shared" si="0"/>
      </c>
      <c r="D20">
        <v>15</v>
      </c>
      <c r="G20" t="s">
        <v>280</v>
      </c>
      <c r="H20" t="s">
        <v>281</v>
      </c>
      <c r="I20" t="s">
        <v>282</v>
      </c>
      <c r="P20" s="30" t="e">
        <f t="shared" si="1"/>
        <v>#N/A</v>
      </c>
      <c r="Q20" s="30" t="e">
        <f>IF(P20="","",COUNTIF($P$8:P20,"○"))</f>
        <v>#N/A</v>
      </c>
    </row>
    <row r="21" spans="1:17" ht="13.5">
      <c r="A21">
        <f t="shared" si="0"/>
      </c>
      <c r="B21">
        <f t="shared" si="0"/>
      </c>
      <c r="D21">
        <v>16</v>
      </c>
      <c r="F21">
        <v>1</v>
      </c>
      <c r="G21" t="s">
        <v>574</v>
      </c>
      <c r="H21" t="s">
        <v>575</v>
      </c>
      <c r="I21">
        <v>2</v>
      </c>
      <c r="L21" t="s">
        <v>285</v>
      </c>
      <c r="M21" t="s">
        <v>574</v>
      </c>
      <c r="N21" t="s">
        <v>575</v>
      </c>
      <c r="O21">
        <v>3</v>
      </c>
      <c r="P21" s="30" t="e">
        <f t="shared" si="1"/>
        <v>#N/A</v>
      </c>
      <c r="Q21" s="30" t="e">
        <f>IF(P21="","",COUNTIF($P$8:P21,"○"))</f>
        <v>#N/A</v>
      </c>
    </row>
    <row r="22" spans="1:17" ht="13.5">
      <c r="A22">
        <f t="shared" si="0"/>
      </c>
      <c r="B22">
        <f t="shared" si="0"/>
      </c>
      <c r="D22">
        <v>17</v>
      </c>
      <c r="F22">
        <v>2</v>
      </c>
      <c r="G22" t="s">
        <v>576</v>
      </c>
      <c r="H22" t="s">
        <v>577</v>
      </c>
      <c r="I22">
        <v>2</v>
      </c>
      <c r="L22" t="s">
        <v>285</v>
      </c>
      <c r="M22" t="s">
        <v>576</v>
      </c>
      <c r="N22" t="s">
        <v>577</v>
      </c>
      <c r="O22">
        <v>3</v>
      </c>
      <c r="P22" s="30" t="e">
        <f t="shared" si="1"/>
        <v>#N/A</v>
      </c>
      <c r="Q22" s="30" t="e">
        <f>IF(P22="","",COUNTIF($P$8:P22,"○"))</f>
        <v>#N/A</v>
      </c>
    </row>
    <row r="23" spans="1:17" ht="13.5">
      <c r="A23">
        <f t="shared" si="0"/>
      </c>
      <c r="B23">
        <f t="shared" si="0"/>
      </c>
      <c r="D23">
        <v>18</v>
      </c>
      <c r="F23">
        <v>3</v>
      </c>
      <c r="G23" t="s">
        <v>578</v>
      </c>
      <c r="H23" t="s">
        <v>579</v>
      </c>
      <c r="I23">
        <v>2</v>
      </c>
      <c r="L23" t="s">
        <v>285</v>
      </c>
      <c r="M23" t="s">
        <v>578</v>
      </c>
      <c r="N23" t="s">
        <v>579</v>
      </c>
      <c r="O23">
        <v>3</v>
      </c>
      <c r="P23" s="30" t="e">
        <f t="shared" si="1"/>
        <v>#N/A</v>
      </c>
      <c r="Q23" s="30" t="e">
        <f>IF(P23="","",COUNTIF($P$8:P23,"○"))</f>
        <v>#N/A</v>
      </c>
    </row>
    <row r="24" spans="1:17" ht="13.5">
      <c r="A24">
        <f t="shared" si="0"/>
      </c>
      <c r="B24">
        <f t="shared" si="0"/>
      </c>
      <c r="D24">
        <v>19</v>
      </c>
      <c r="F24">
        <v>4</v>
      </c>
      <c r="G24" t="s">
        <v>580</v>
      </c>
      <c r="H24" t="s">
        <v>581</v>
      </c>
      <c r="I24">
        <v>2</v>
      </c>
      <c r="L24" t="s">
        <v>285</v>
      </c>
      <c r="M24" t="s">
        <v>580</v>
      </c>
      <c r="N24" t="s">
        <v>581</v>
      </c>
      <c r="O24">
        <v>3</v>
      </c>
      <c r="P24" s="30" t="e">
        <f t="shared" si="1"/>
        <v>#N/A</v>
      </c>
      <c r="Q24" s="30" t="e">
        <f>IF(P24="","",COUNTIF($P$8:P24,"○"))</f>
        <v>#N/A</v>
      </c>
    </row>
    <row r="25" spans="1:17" ht="13.5">
      <c r="A25">
        <f t="shared" si="0"/>
      </c>
      <c r="B25">
        <f t="shared" si="0"/>
      </c>
      <c r="D25">
        <v>20</v>
      </c>
      <c r="F25">
        <v>5</v>
      </c>
      <c r="G25" t="s">
        <v>582</v>
      </c>
      <c r="H25" t="s">
        <v>583</v>
      </c>
      <c r="I25">
        <v>2</v>
      </c>
      <c r="L25" t="s">
        <v>285</v>
      </c>
      <c r="M25" t="s">
        <v>582</v>
      </c>
      <c r="N25" t="s">
        <v>583</v>
      </c>
      <c r="O25">
        <v>3</v>
      </c>
      <c r="P25" s="30" t="e">
        <f t="shared" si="1"/>
        <v>#N/A</v>
      </c>
      <c r="Q25" s="30" t="e">
        <f>IF(P25="","",COUNTIF($P$8:P25,"○"))</f>
        <v>#N/A</v>
      </c>
    </row>
    <row r="26" spans="1:17" ht="13.5">
      <c r="A26">
        <f t="shared" si="0"/>
      </c>
      <c r="B26">
        <f t="shared" si="0"/>
      </c>
      <c r="D26">
        <v>21</v>
      </c>
      <c r="F26">
        <v>6</v>
      </c>
      <c r="G26" t="s">
        <v>584</v>
      </c>
      <c r="H26" t="s">
        <v>585</v>
      </c>
      <c r="I26">
        <v>2</v>
      </c>
      <c r="L26" t="s">
        <v>285</v>
      </c>
      <c r="M26" t="s">
        <v>584</v>
      </c>
      <c r="N26" t="s">
        <v>585</v>
      </c>
      <c r="O26">
        <v>3</v>
      </c>
      <c r="P26" s="30" t="e">
        <f t="shared" si="1"/>
        <v>#N/A</v>
      </c>
      <c r="Q26" s="30" t="e">
        <f>IF(P26="","",COUNTIF($P$8:P26,"○"))</f>
        <v>#N/A</v>
      </c>
    </row>
    <row r="27" spans="1:17" ht="13.5">
      <c r="A27">
        <f t="shared" si="0"/>
      </c>
      <c r="B27">
        <f t="shared" si="0"/>
      </c>
      <c r="D27">
        <v>22</v>
      </c>
      <c r="F27">
        <v>7</v>
      </c>
      <c r="G27" t="s">
        <v>586</v>
      </c>
      <c r="H27" t="s">
        <v>587</v>
      </c>
      <c r="I27">
        <v>2</v>
      </c>
      <c r="L27" t="s">
        <v>285</v>
      </c>
      <c r="M27" t="s">
        <v>586</v>
      </c>
      <c r="N27" t="s">
        <v>587</v>
      </c>
      <c r="O27">
        <v>3</v>
      </c>
      <c r="P27" s="30" t="e">
        <f t="shared" si="1"/>
        <v>#N/A</v>
      </c>
      <c r="Q27" s="30" t="e">
        <f>IF(P27="","",COUNTIF($P$8:P27,"○"))</f>
        <v>#N/A</v>
      </c>
    </row>
    <row r="28" spans="1:17" ht="13.5">
      <c r="A28">
        <f t="shared" si="0"/>
      </c>
      <c r="B28">
        <f t="shared" si="0"/>
      </c>
      <c r="D28">
        <v>23</v>
      </c>
      <c r="F28">
        <v>7</v>
      </c>
      <c r="G28" t="s">
        <v>588</v>
      </c>
      <c r="H28" t="s">
        <v>589</v>
      </c>
      <c r="I28">
        <v>2</v>
      </c>
      <c r="L28" t="s">
        <v>285</v>
      </c>
      <c r="M28" t="s">
        <v>588</v>
      </c>
      <c r="N28" t="s">
        <v>589</v>
      </c>
      <c r="O28">
        <v>3</v>
      </c>
      <c r="P28" s="30" t="e">
        <f t="shared" si="1"/>
        <v>#N/A</v>
      </c>
      <c r="Q28" s="30" t="e">
        <f>IF(P28="","",COUNTIF($P$8:P28,"○"))</f>
        <v>#N/A</v>
      </c>
    </row>
    <row r="29" spans="1:17" ht="13.5">
      <c r="A29">
        <f t="shared" si="0"/>
      </c>
      <c r="B29">
        <f t="shared" si="0"/>
      </c>
      <c r="D29">
        <v>24</v>
      </c>
      <c r="F29">
        <v>9</v>
      </c>
      <c r="G29" t="s">
        <v>590</v>
      </c>
      <c r="H29" t="s">
        <v>591</v>
      </c>
      <c r="I29">
        <v>2</v>
      </c>
      <c r="L29" t="s">
        <v>285</v>
      </c>
      <c r="M29" t="s">
        <v>590</v>
      </c>
      <c r="N29" t="s">
        <v>591</v>
      </c>
      <c r="O29">
        <v>3</v>
      </c>
      <c r="P29" s="30" t="e">
        <f t="shared" si="1"/>
        <v>#N/A</v>
      </c>
      <c r="Q29" s="30" t="e">
        <f>IF(P29="","",COUNTIF($P$8:P29,"○"))</f>
        <v>#N/A</v>
      </c>
    </row>
    <row r="30" spans="1:17" ht="13.5">
      <c r="A30">
        <f t="shared" si="0"/>
      </c>
      <c r="B30">
        <f t="shared" si="0"/>
      </c>
      <c r="D30">
        <v>25</v>
      </c>
      <c r="F30">
        <v>10</v>
      </c>
      <c r="G30" t="s">
        <v>592</v>
      </c>
      <c r="H30" t="s">
        <v>585</v>
      </c>
      <c r="I30">
        <v>2</v>
      </c>
      <c r="L30" t="s">
        <v>285</v>
      </c>
      <c r="M30" t="s">
        <v>592</v>
      </c>
      <c r="N30" t="s">
        <v>585</v>
      </c>
      <c r="O30">
        <v>3</v>
      </c>
      <c r="P30" s="30" t="e">
        <f t="shared" si="1"/>
        <v>#N/A</v>
      </c>
      <c r="Q30" s="30" t="e">
        <f>IF(P30="","",COUNTIF($P$8:P30,"○"))</f>
        <v>#N/A</v>
      </c>
    </row>
    <row r="31" spans="1:17" ht="13.5">
      <c r="A31">
        <f t="shared" si="0"/>
      </c>
      <c r="B31">
        <f t="shared" si="0"/>
      </c>
      <c r="D31">
        <v>26</v>
      </c>
      <c r="P31" s="30" t="e">
        <f t="shared" si="1"/>
        <v>#N/A</v>
      </c>
      <c r="Q31" s="30" t="e">
        <f>IF(P31="","",COUNTIF($P$8:P31,"○"))</f>
        <v>#N/A</v>
      </c>
    </row>
    <row r="32" spans="1:17" ht="13.5">
      <c r="A32">
        <f t="shared" si="0"/>
      </c>
      <c r="B32">
        <f t="shared" si="0"/>
      </c>
      <c r="D32">
        <v>27</v>
      </c>
      <c r="P32" s="30" t="e">
        <f t="shared" si="1"/>
        <v>#N/A</v>
      </c>
      <c r="Q32" s="30" t="e">
        <f>IF(P32="","",COUNTIF($P$8:P32,"○"))</f>
        <v>#N/A</v>
      </c>
    </row>
    <row r="33" spans="1:17" ht="13.5">
      <c r="A33">
        <f t="shared" si="0"/>
      </c>
      <c r="B33">
        <f t="shared" si="0"/>
      </c>
      <c r="D33">
        <v>28</v>
      </c>
      <c r="F33" s="119"/>
      <c r="G33" s="117"/>
      <c r="H33" s="117"/>
      <c r="I33" s="30"/>
      <c r="P33" s="30" t="e">
        <f t="shared" si="1"/>
        <v>#N/A</v>
      </c>
      <c r="Q33" s="30" t="e">
        <f>IF(P33="","",COUNTIF($P$8:P33,"○"))</f>
        <v>#N/A</v>
      </c>
    </row>
    <row r="34" spans="1:17" ht="16.5">
      <c r="A34">
        <f t="shared" si="0"/>
      </c>
      <c r="B34">
        <f t="shared" si="0"/>
      </c>
      <c r="D34">
        <v>29</v>
      </c>
      <c r="F34" s="120"/>
      <c r="G34" s="121"/>
      <c r="H34" s="121"/>
      <c r="I34" s="121"/>
      <c r="P34" s="30" t="e">
        <f t="shared" si="1"/>
        <v>#N/A</v>
      </c>
      <c r="Q34" s="30" t="e">
        <f>IF(P34="","",COUNTIF($P$8:P34,"○"))</f>
        <v>#N/A</v>
      </c>
    </row>
    <row r="35" spans="1:17" ht="13.5">
      <c r="A35">
        <f t="shared" si="0"/>
      </c>
      <c r="B35">
        <f t="shared" si="0"/>
      </c>
      <c r="D35">
        <v>30</v>
      </c>
      <c r="F35" s="30"/>
      <c r="G35" s="117"/>
      <c r="H35" s="117"/>
      <c r="I35" s="30"/>
      <c r="M35" s="117"/>
      <c r="N35" s="117"/>
      <c r="O35" s="30"/>
      <c r="P35" s="30" t="e">
        <f t="shared" si="1"/>
        <v>#N/A</v>
      </c>
      <c r="Q35" s="30" t="e">
        <f>IF(P35="","",COUNTIF($P$8:P35,"○"))</f>
        <v>#N/A</v>
      </c>
    </row>
    <row r="36" spans="1:17" ht="13.5">
      <c r="A36">
        <f t="shared" si="0"/>
      </c>
      <c r="B36">
        <f t="shared" si="0"/>
      </c>
      <c r="D36">
        <v>31</v>
      </c>
      <c r="F36" s="30"/>
      <c r="G36" s="117"/>
      <c r="H36" s="117"/>
      <c r="I36" s="30"/>
      <c r="M36" s="117"/>
      <c r="N36" s="117"/>
      <c r="O36" s="30"/>
      <c r="P36" s="30" t="e">
        <f t="shared" si="1"/>
        <v>#N/A</v>
      </c>
      <c r="Q36" s="30" t="e">
        <f>IF(P36="","",COUNTIF($P$8:P36,"○"))</f>
        <v>#N/A</v>
      </c>
    </row>
    <row r="37" spans="1:17" ht="13.5">
      <c r="A37">
        <f t="shared" si="0"/>
      </c>
      <c r="B37">
        <f t="shared" si="0"/>
      </c>
      <c r="D37">
        <v>32</v>
      </c>
      <c r="F37" s="30"/>
      <c r="G37" s="117"/>
      <c r="H37" s="117"/>
      <c r="I37" s="30"/>
      <c r="M37" s="117"/>
      <c r="N37" s="117"/>
      <c r="O37" s="30"/>
      <c r="P37" s="30" t="e">
        <f t="shared" si="1"/>
        <v>#N/A</v>
      </c>
      <c r="Q37" s="30" t="e">
        <f>IF(P37="","",COUNTIF($P$8:P37,"○"))</f>
        <v>#N/A</v>
      </c>
    </row>
    <row r="38" spans="1:17" ht="13.5">
      <c r="A38">
        <f t="shared" si="0"/>
      </c>
      <c r="B38">
        <f t="shared" si="0"/>
      </c>
      <c r="D38">
        <v>33</v>
      </c>
      <c r="F38" s="30"/>
      <c r="G38" s="117"/>
      <c r="H38" s="117"/>
      <c r="I38" s="30"/>
      <c r="M38" s="117"/>
      <c r="N38" s="117"/>
      <c r="O38" s="30"/>
      <c r="P38" s="30" t="e">
        <f t="shared" si="1"/>
        <v>#N/A</v>
      </c>
      <c r="Q38" s="30" t="e">
        <f>IF(P38="","",COUNTIF($P$8:P38,"○"))</f>
        <v>#N/A</v>
      </c>
    </row>
    <row r="39" spans="1:17" ht="13.5">
      <c r="A39">
        <f t="shared" si="0"/>
      </c>
      <c r="B39">
        <f t="shared" si="0"/>
      </c>
      <c r="D39">
        <v>34</v>
      </c>
      <c r="F39" s="30"/>
      <c r="G39" s="117"/>
      <c r="H39" s="117"/>
      <c r="I39" s="30"/>
      <c r="M39" s="117"/>
      <c r="N39" s="117"/>
      <c r="O39" s="30"/>
      <c r="P39" s="30" t="e">
        <f t="shared" si="1"/>
        <v>#N/A</v>
      </c>
      <c r="Q39" s="30" t="e">
        <f>IF(P39="","",COUNTIF($P$8:P39,"○"))</f>
        <v>#N/A</v>
      </c>
    </row>
    <row r="40" spans="1:17" ht="13.5">
      <c r="A40">
        <f t="shared" si="0"/>
      </c>
      <c r="B40">
        <f t="shared" si="0"/>
      </c>
      <c r="D40">
        <v>35</v>
      </c>
      <c r="F40" s="30"/>
      <c r="G40" s="117"/>
      <c r="H40" s="117"/>
      <c r="I40" s="30"/>
      <c r="M40" s="117"/>
      <c r="N40" s="117"/>
      <c r="O40" s="30"/>
      <c r="P40" s="30" t="e">
        <f t="shared" si="1"/>
        <v>#N/A</v>
      </c>
      <c r="Q40" s="30" t="e">
        <f>IF(P40="","",COUNTIF($P$8:P40,"○"))</f>
        <v>#N/A</v>
      </c>
    </row>
    <row r="41" spans="1:17" ht="13.5">
      <c r="A41">
        <f t="shared" si="0"/>
      </c>
      <c r="B41">
        <f t="shared" si="0"/>
      </c>
      <c r="D41">
        <v>36</v>
      </c>
      <c r="F41" s="30"/>
      <c r="G41" s="117"/>
      <c r="H41" s="117"/>
      <c r="I41" s="30"/>
      <c r="M41" s="117"/>
      <c r="N41" s="117"/>
      <c r="O41" s="30"/>
      <c r="P41" s="30" t="e">
        <f t="shared" si="1"/>
        <v>#N/A</v>
      </c>
      <c r="Q41" s="30" t="e">
        <f>IF(P41="","",COUNTIF($P$8:P41,"○"))</f>
        <v>#N/A</v>
      </c>
    </row>
    <row r="42" spans="1:17" ht="13.5">
      <c r="A42">
        <f t="shared" si="0"/>
      </c>
      <c r="B42">
        <f t="shared" si="0"/>
      </c>
      <c r="D42">
        <v>37</v>
      </c>
      <c r="F42" s="30"/>
      <c r="G42" s="117"/>
      <c r="H42" s="117"/>
      <c r="I42" s="30"/>
      <c r="P42" s="30" t="e">
        <f t="shared" si="1"/>
        <v>#N/A</v>
      </c>
      <c r="Q42" s="30" t="e">
        <f>IF(P42="","",COUNTIF($P$8:P42,"○"))</f>
        <v>#N/A</v>
      </c>
    </row>
    <row r="43" spans="1:17" ht="13.5">
      <c r="A43">
        <f t="shared" si="0"/>
      </c>
      <c r="B43">
        <f t="shared" si="0"/>
      </c>
      <c r="D43">
        <v>38</v>
      </c>
      <c r="F43" s="30"/>
      <c r="G43" s="117"/>
      <c r="H43" s="117"/>
      <c r="I43" s="30"/>
      <c r="P43" s="30" t="e">
        <f t="shared" si="1"/>
        <v>#N/A</v>
      </c>
      <c r="Q43" s="30" t="e">
        <f>IF(P43="","",COUNTIF($P$8:P43,"○"))</f>
        <v>#N/A</v>
      </c>
    </row>
    <row r="44" spans="1:17" ht="13.5">
      <c r="A44">
        <f t="shared" si="0"/>
      </c>
      <c r="B44">
        <f t="shared" si="0"/>
      </c>
      <c r="D44">
        <v>39</v>
      </c>
      <c r="F44" s="30"/>
      <c r="G44" s="117"/>
      <c r="H44" s="117"/>
      <c r="I44" s="30"/>
      <c r="P44" s="30" t="e">
        <f t="shared" si="1"/>
        <v>#N/A</v>
      </c>
      <c r="Q44" s="30" t="e">
        <f>IF(P44="","",COUNTIF($P$8:P44,"○"))</f>
        <v>#N/A</v>
      </c>
    </row>
    <row r="45" spans="1:17" ht="13.5">
      <c r="A45">
        <f t="shared" si="0"/>
      </c>
      <c r="B45">
        <f t="shared" si="0"/>
      </c>
      <c r="D45">
        <v>40</v>
      </c>
      <c r="F45" s="30"/>
      <c r="G45" s="117"/>
      <c r="H45" s="117"/>
      <c r="I45" s="30"/>
      <c r="P45" s="30" t="e">
        <f t="shared" si="1"/>
        <v>#N/A</v>
      </c>
      <c r="Q45" s="30" t="e">
        <f>IF(P45="","",COUNTIF($P$8:P45,"○"))</f>
        <v>#N/A</v>
      </c>
    </row>
    <row r="46" spans="1:17" ht="13.5">
      <c r="A46">
        <f t="shared" si="0"/>
      </c>
      <c r="B46">
        <f t="shared" si="0"/>
      </c>
      <c r="D46">
        <v>41</v>
      </c>
      <c r="F46" s="30"/>
      <c r="G46" s="117"/>
      <c r="H46" s="117"/>
      <c r="I46" s="30"/>
      <c r="P46" s="30" t="e">
        <f t="shared" si="1"/>
        <v>#N/A</v>
      </c>
      <c r="Q46" s="30" t="e">
        <f>IF(P46="","",COUNTIF($P$8:P46,"○"))</f>
        <v>#N/A</v>
      </c>
    </row>
    <row r="47" spans="1:17" ht="13.5">
      <c r="A47">
        <f t="shared" si="0"/>
      </c>
      <c r="B47">
        <f t="shared" si="0"/>
      </c>
      <c r="D47">
        <v>42</v>
      </c>
      <c r="F47" s="30"/>
      <c r="G47" s="117"/>
      <c r="H47" s="117"/>
      <c r="I47" s="30"/>
      <c r="P47" s="30" t="e">
        <f t="shared" si="1"/>
        <v>#N/A</v>
      </c>
      <c r="Q47" s="30" t="e">
        <f>IF(P47="","",COUNTIF($P$8:P47,"○"))</f>
        <v>#N/A</v>
      </c>
    </row>
    <row r="48" spans="1:17" ht="13.5">
      <c r="A48">
        <f t="shared" si="0"/>
      </c>
      <c r="B48">
        <f t="shared" si="0"/>
      </c>
      <c r="D48">
        <v>43</v>
      </c>
      <c r="F48" s="30"/>
      <c r="G48" s="117"/>
      <c r="H48" s="117"/>
      <c r="I48" s="30"/>
      <c r="P48" s="30" t="e">
        <f t="shared" si="1"/>
        <v>#N/A</v>
      </c>
      <c r="Q48" s="30" t="e">
        <f>IF(P48="","",COUNTIF($P$8:P48,"○"))</f>
        <v>#N/A</v>
      </c>
    </row>
    <row r="49" spans="1:17" ht="13.5">
      <c r="A49">
        <f t="shared" si="0"/>
      </c>
      <c r="B49">
        <f t="shared" si="0"/>
      </c>
      <c r="D49">
        <v>44</v>
      </c>
      <c r="F49" s="30"/>
      <c r="G49" s="117"/>
      <c r="H49" s="117"/>
      <c r="I49" s="30"/>
      <c r="P49" s="30" t="e">
        <f t="shared" si="1"/>
        <v>#N/A</v>
      </c>
      <c r="Q49" s="30" t="e">
        <f>IF(P49="","",COUNTIF($P$8:P49,"○"))</f>
        <v>#N/A</v>
      </c>
    </row>
    <row r="50" spans="1:17" ht="13.5">
      <c r="A50">
        <f t="shared" si="0"/>
      </c>
      <c r="B50">
        <f t="shared" si="0"/>
      </c>
      <c r="D50">
        <v>45</v>
      </c>
      <c r="F50" s="30"/>
      <c r="G50" s="117"/>
      <c r="H50" s="117"/>
      <c r="I50" s="30"/>
      <c r="P50" s="30" t="e">
        <f t="shared" si="1"/>
        <v>#N/A</v>
      </c>
      <c r="Q50" s="30" t="e">
        <f>IF(P50="","",COUNTIF($P$8:P50,"○"))</f>
        <v>#N/A</v>
      </c>
    </row>
    <row r="51" spans="1:17" ht="13.5">
      <c r="A51">
        <f t="shared" si="0"/>
      </c>
      <c r="B51">
        <f t="shared" si="0"/>
      </c>
      <c r="D51">
        <v>46</v>
      </c>
      <c r="F51" s="30"/>
      <c r="G51" s="117"/>
      <c r="H51" s="117"/>
      <c r="I51" s="30"/>
      <c r="P51" s="30" t="e">
        <f t="shared" si="1"/>
        <v>#N/A</v>
      </c>
      <c r="Q51" s="30" t="e">
        <f>IF(P51="","",COUNTIF($P$8:P51,"○"))</f>
        <v>#N/A</v>
      </c>
    </row>
    <row r="52" spans="1:17" ht="13.5">
      <c r="A52">
        <f t="shared" si="0"/>
      </c>
      <c r="B52">
        <f t="shared" si="0"/>
      </c>
      <c r="D52">
        <v>47</v>
      </c>
      <c r="F52" s="30"/>
      <c r="G52" s="117"/>
      <c r="H52" s="117"/>
      <c r="I52" s="30"/>
      <c r="P52" s="30" t="e">
        <f t="shared" si="1"/>
        <v>#N/A</v>
      </c>
      <c r="Q52" s="30" t="e">
        <f>IF(P52="","",COUNTIF($P$8:P52,"○"))</f>
        <v>#N/A</v>
      </c>
    </row>
    <row r="53" spans="1:17" ht="13.5">
      <c r="A53">
        <f t="shared" si="0"/>
      </c>
      <c r="B53">
        <f t="shared" si="0"/>
      </c>
      <c r="D53">
        <v>48</v>
      </c>
      <c r="F53" s="30"/>
      <c r="G53" s="117"/>
      <c r="H53" s="117"/>
      <c r="I53" s="30"/>
      <c r="P53" s="30" t="e">
        <f t="shared" si="1"/>
        <v>#N/A</v>
      </c>
      <c r="Q53" s="30" t="e">
        <f>IF(P53="","",COUNTIF($P$8:P53,"○"))</f>
        <v>#N/A</v>
      </c>
    </row>
    <row r="54" spans="1:17" ht="13.5">
      <c r="A54">
        <f t="shared" si="0"/>
      </c>
      <c r="B54">
        <f t="shared" si="0"/>
      </c>
      <c r="D54">
        <v>49</v>
      </c>
      <c r="F54" s="30"/>
      <c r="G54" s="117"/>
      <c r="H54" s="117"/>
      <c r="I54" s="30"/>
      <c r="P54" s="30" t="e">
        <f t="shared" si="1"/>
        <v>#N/A</v>
      </c>
      <c r="Q54" s="30" t="e">
        <f>IF(P54="","",COUNTIF($P$8:P54,"○"))</f>
        <v>#N/A</v>
      </c>
    </row>
    <row r="55" spans="1:17" ht="13.5">
      <c r="A55">
        <f t="shared" si="0"/>
      </c>
      <c r="B55">
        <f t="shared" si="0"/>
      </c>
      <c r="D55">
        <v>50</v>
      </c>
      <c r="P55" s="30" t="e">
        <f t="shared" si="1"/>
        <v>#N/A</v>
      </c>
      <c r="Q55" s="30" t="e">
        <f>IF(P55="","",COUNTIF($P$8:P55,"○"))</f>
        <v>#N/A</v>
      </c>
    </row>
    <row r="56" spans="6:17" ht="13.5">
      <c r="F56" s="119"/>
      <c r="G56" s="117"/>
      <c r="H56" s="117"/>
      <c r="I56" s="30"/>
      <c r="P56" s="30" t="e">
        <f t="shared" si="1"/>
        <v>#N/A</v>
      </c>
      <c r="Q56" s="30" t="e">
        <f>IF(P56="","",COUNTIF($P$8:P56,"○"))</f>
        <v>#N/A</v>
      </c>
    </row>
    <row r="57" spans="6:17" ht="16.5">
      <c r="F57" s="120"/>
      <c r="G57" s="121"/>
      <c r="H57" s="121"/>
      <c r="I57" s="121"/>
      <c r="P57" s="30" t="e">
        <f t="shared" si="1"/>
        <v>#N/A</v>
      </c>
      <c r="Q57" s="30" t="e">
        <f>IF(P57="","",COUNTIF($P$8:P57,"○"))</f>
        <v>#N/A</v>
      </c>
    </row>
    <row r="58" spans="6:17" ht="13.5">
      <c r="F58" s="30"/>
      <c r="G58" s="117"/>
      <c r="H58" s="117"/>
      <c r="I58" s="30"/>
      <c r="M58" s="117"/>
      <c r="N58" s="117"/>
      <c r="O58" s="122"/>
      <c r="P58" s="30" t="e">
        <f t="shared" si="1"/>
        <v>#N/A</v>
      </c>
      <c r="Q58" s="30" t="e">
        <f>IF(P58="","",COUNTIF($P$8:P58,"○"))</f>
        <v>#N/A</v>
      </c>
    </row>
    <row r="59" spans="6:17" ht="13.5">
      <c r="F59" s="30"/>
      <c r="G59" s="117"/>
      <c r="H59" s="117"/>
      <c r="I59" s="122"/>
      <c r="M59" s="117"/>
      <c r="N59" s="117"/>
      <c r="O59" s="30"/>
      <c r="P59" s="30" t="e">
        <f t="shared" si="1"/>
        <v>#N/A</v>
      </c>
      <c r="Q59" s="30" t="e">
        <f>IF(P59="","",COUNTIF($P$8:P59,"○"))</f>
        <v>#N/A</v>
      </c>
    </row>
    <row r="60" spans="6:17" ht="13.5">
      <c r="F60" s="30"/>
      <c r="G60" s="117"/>
      <c r="H60" s="117"/>
      <c r="I60" s="30"/>
      <c r="M60" s="123"/>
      <c r="N60" s="117"/>
      <c r="O60" s="122"/>
      <c r="P60" s="30" t="e">
        <f t="shared" si="1"/>
        <v>#N/A</v>
      </c>
      <c r="Q60" s="30" t="e">
        <f>IF(P60="","",COUNTIF($P$8:P60,"○"))</f>
        <v>#N/A</v>
      </c>
    </row>
    <row r="61" spans="6:17" ht="13.5">
      <c r="F61" s="30"/>
      <c r="G61" s="123"/>
      <c r="H61" s="117"/>
      <c r="I61" s="30"/>
      <c r="M61" s="123"/>
      <c r="N61" s="117"/>
      <c r="O61" s="30"/>
      <c r="P61" s="30" t="e">
        <f t="shared" si="1"/>
        <v>#N/A</v>
      </c>
      <c r="Q61" s="30" t="e">
        <f>IF(P61="","",COUNTIF($P$8:P61,"○"))</f>
        <v>#N/A</v>
      </c>
    </row>
    <row r="62" spans="6:17" ht="13.5">
      <c r="F62" s="30"/>
      <c r="G62" s="117"/>
      <c r="H62" s="117"/>
      <c r="I62" s="122"/>
      <c r="M62" s="117"/>
      <c r="N62" s="123"/>
      <c r="O62" s="30"/>
      <c r="P62" s="30" t="e">
        <f t="shared" si="1"/>
        <v>#N/A</v>
      </c>
      <c r="Q62" s="30" t="e">
        <f>IF(P62="","",COUNTIF($P$8:P62,"○"))</f>
        <v>#N/A</v>
      </c>
    </row>
    <row r="63" spans="6:17" ht="13.5">
      <c r="F63" s="30"/>
      <c r="G63" s="123"/>
      <c r="H63" s="117"/>
      <c r="I63" s="30"/>
      <c r="P63" s="30" t="e">
        <f t="shared" si="1"/>
        <v>#N/A</v>
      </c>
      <c r="Q63" s="30" t="e">
        <f>IF(P63="","",COUNTIF($P$8:P63,"○"))</f>
        <v>#N/A</v>
      </c>
    </row>
    <row r="64" spans="6:17" ht="13.5">
      <c r="F64" s="30"/>
      <c r="G64" s="117"/>
      <c r="H64" s="117"/>
      <c r="I64" s="30"/>
      <c r="P64" s="30" t="e">
        <f t="shared" si="1"/>
        <v>#N/A</v>
      </c>
      <c r="Q64" s="30" t="e">
        <f>IF(P64="","",COUNTIF($P$8:P64,"○"))</f>
        <v>#N/A</v>
      </c>
    </row>
    <row r="65" spans="6:17" ht="13.5">
      <c r="F65" s="30"/>
      <c r="G65" s="123"/>
      <c r="H65" s="117"/>
      <c r="I65" s="122"/>
      <c r="P65" s="30" t="e">
        <f t="shared" si="1"/>
        <v>#N/A</v>
      </c>
      <c r="Q65" s="30" t="e">
        <f>IF(P65="","",COUNTIF($P$8:P65,"○"))</f>
        <v>#N/A</v>
      </c>
    </row>
    <row r="66" spans="6:17" ht="13.5">
      <c r="F66" s="30"/>
      <c r="G66" s="123"/>
      <c r="H66" s="117"/>
      <c r="I66" s="30"/>
      <c r="P66" s="30" t="e">
        <f t="shared" si="1"/>
        <v>#N/A</v>
      </c>
      <c r="Q66" s="30" t="e">
        <f>IF(P66="","",COUNTIF($P$8:P66,"○"))</f>
        <v>#N/A</v>
      </c>
    </row>
    <row r="67" spans="6:17" ht="13.5">
      <c r="F67" s="30"/>
      <c r="G67" s="123"/>
      <c r="H67" s="117"/>
      <c r="I67" s="30"/>
      <c r="P67" s="30" t="e">
        <f t="shared" si="1"/>
        <v>#N/A</v>
      </c>
      <c r="Q67" s="30" t="e">
        <f>IF(P67="","",COUNTIF($P$8:P67,"○"))</f>
        <v>#N/A</v>
      </c>
    </row>
    <row r="68" spans="6:17" ht="13.5">
      <c r="F68" s="30"/>
      <c r="G68" s="123"/>
      <c r="H68" s="117"/>
      <c r="I68" s="30"/>
      <c r="P68" s="30" t="e">
        <f t="shared" si="1"/>
        <v>#N/A</v>
      </c>
      <c r="Q68" s="30" t="e">
        <f>IF(P68="","",COUNTIF($P$8:P68,"○"))</f>
        <v>#N/A</v>
      </c>
    </row>
    <row r="69" spans="6:17" ht="13.5">
      <c r="F69" s="30"/>
      <c r="G69" s="123"/>
      <c r="H69" s="117"/>
      <c r="I69" s="30"/>
      <c r="P69" s="30" t="e">
        <f t="shared" si="1"/>
        <v>#N/A</v>
      </c>
      <c r="Q69" s="30" t="e">
        <f>IF(P69="","",COUNTIF($P$8:P69,"○"))</f>
        <v>#N/A</v>
      </c>
    </row>
    <row r="70" spans="6:17" ht="13.5">
      <c r="F70" s="30"/>
      <c r="G70" s="117"/>
      <c r="H70" s="117"/>
      <c r="I70" s="122"/>
      <c r="P70" s="30" t="e">
        <f t="shared" si="1"/>
        <v>#N/A</v>
      </c>
      <c r="Q70" s="30" t="e">
        <f>IF(P70="","",COUNTIF($P$8:P70,"○"))</f>
        <v>#N/A</v>
      </c>
    </row>
    <row r="71" spans="6:17" ht="13.5">
      <c r="F71" s="30"/>
      <c r="G71" s="117"/>
      <c r="H71" s="123"/>
      <c r="I71" s="30"/>
      <c r="P71" s="30" t="e">
        <f t="shared" si="1"/>
        <v>#N/A</v>
      </c>
      <c r="Q71" s="30" t="e">
        <f>IF(P71="","",COUNTIF($P$8:P71,"○"))</f>
        <v>#N/A</v>
      </c>
    </row>
    <row r="72" spans="6:17" ht="13.5">
      <c r="F72" s="30"/>
      <c r="G72" s="123"/>
      <c r="H72" s="117"/>
      <c r="I72" s="30"/>
      <c r="P72" s="30" t="e">
        <f t="shared" si="1"/>
        <v>#N/A</v>
      </c>
      <c r="Q72" s="30" t="e">
        <f>IF(P72="","",COUNTIF($P$8:P72,"○"))</f>
        <v>#N/A</v>
      </c>
    </row>
    <row r="73" spans="6:17" ht="13.5">
      <c r="F73" s="30"/>
      <c r="G73" s="117"/>
      <c r="H73" s="117"/>
      <c r="I73" s="122"/>
      <c r="P73" s="30" t="e">
        <f aca="true" t="shared" si="2" ref="P73:P136">IF($A$3=N73,"○","")</f>
        <v>#N/A</v>
      </c>
      <c r="Q73" s="30" t="e">
        <f>IF(P73="","",COUNTIF($P$8:P73,"○"))</f>
        <v>#N/A</v>
      </c>
    </row>
    <row r="74" spans="6:17" ht="13.5">
      <c r="F74" s="30"/>
      <c r="G74" s="123"/>
      <c r="H74" s="117"/>
      <c r="I74" s="30"/>
      <c r="P74" s="30" t="e">
        <f t="shared" si="2"/>
        <v>#N/A</v>
      </c>
      <c r="Q74" s="30" t="e">
        <f>IF(P74="","",COUNTIF($P$8:P74,"○"))</f>
        <v>#N/A</v>
      </c>
    </row>
    <row r="75" spans="6:17" ht="13.5">
      <c r="F75" s="30"/>
      <c r="G75" s="117"/>
      <c r="H75" s="117"/>
      <c r="I75" s="30"/>
      <c r="P75" s="30" t="e">
        <f t="shared" si="2"/>
        <v>#N/A</v>
      </c>
      <c r="Q75" s="30" t="e">
        <f>IF(P75="","",COUNTIF($P$8:P75,"○"))</f>
        <v>#N/A</v>
      </c>
    </row>
    <row r="76" spans="6:17" ht="13.5">
      <c r="F76" s="30"/>
      <c r="G76" s="123"/>
      <c r="H76" s="117"/>
      <c r="I76" s="30"/>
      <c r="P76" s="30" t="e">
        <f t="shared" si="2"/>
        <v>#N/A</v>
      </c>
      <c r="Q76" s="30" t="e">
        <f>IF(P76="","",COUNTIF($P$8:P76,"○"))</f>
        <v>#N/A</v>
      </c>
    </row>
    <row r="77" spans="6:17" ht="13.5">
      <c r="F77" s="30"/>
      <c r="G77" s="123"/>
      <c r="H77" s="117"/>
      <c r="I77" s="30"/>
      <c r="P77" s="30" t="e">
        <f t="shared" si="2"/>
        <v>#N/A</v>
      </c>
      <c r="Q77" s="30" t="e">
        <f>IF(P77="","",COUNTIF($P$8:P77,"○"))</f>
        <v>#N/A</v>
      </c>
    </row>
    <row r="78" spans="16:17" ht="13.5">
      <c r="P78" s="30" t="e">
        <f t="shared" si="2"/>
        <v>#N/A</v>
      </c>
      <c r="Q78" s="30" t="e">
        <f>IF(P78="","",COUNTIF($P$8:P78,"○"))</f>
        <v>#N/A</v>
      </c>
    </row>
    <row r="79" spans="6:17" ht="13.5">
      <c r="F79" s="119"/>
      <c r="G79" s="117"/>
      <c r="H79" s="117"/>
      <c r="I79" s="30"/>
      <c r="P79" s="30" t="e">
        <f t="shared" si="2"/>
        <v>#N/A</v>
      </c>
      <c r="Q79" s="30" t="e">
        <f>IF(P79="","",COUNTIF($P$8:P79,"○"))</f>
        <v>#N/A</v>
      </c>
    </row>
    <row r="80" spans="6:17" ht="16.5">
      <c r="F80" s="120"/>
      <c r="G80" s="121"/>
      <c r="H80" s="121"/>
      <c r="I80" s="121"/>
      <c r="P80" s="30" t="e">
        <f t="shared" si="2"/>
        <v>#N/A</v>
      </c>
      <c r="Q80" s="30" t="e">
        <f>IF(P80="","",COUNTIF($P$8:P80,"○"))</f>
        <v>#N/A</v>
      </c>
    </row>
    <row r="81" spans="6:17" ht="13.5">
      <c r="F81" s="30"/>
      <c r="G81" s="117"/>
      <c r="H81" s="117"/>
      <c r="I81" s="30"/>
      <c r="M81" s="117"/>
      <c r="N81" s="117"/>
      <c r="O81" s="30"/>
      <c r="P81" s="30" t="e">
        <f t="shared" si="2"/>
        <v>#N/A</v>
      </c>
      <c r="Q81" s="30" t="e">
        <f>IF(P81="","",COUNTIF($P$8:P81,"○"))</f>
        <v>#N/A</v>
      </c>
    </row>
    <row r="82" spans="6:17" ht="13.5">
      <c r="F82" s="30"/>
      <c r="G82" s="117"/>
      <c r="H82" s="117"/>
      <c r="I82" s="30"/>
      <c r="M82" s="123"/>
      <c r="N82" s="117"/>
      <c r="O82" s="30"/>
      <c r="P82" s="30" t="e">
        <f t="shared" si="2"/>
        <v>#N/A</v>
      </c>
      <c r="Q82" s="30" t="e">
        <f>IF(P82="","",COUNTIF($P$8:P82,"○"))</f>
        <v>#N/A</v>
      </c>
    </row>
    <row r="83" spans="6:17" ht="13.5">
      <c r="F83" s="30"/>
      <c r="G83" s="117"/>
      <c r="H83" s="117"/>
      <c r="I83" s="30"/>
      <c r="M83" s="117"/>
      <c r="N83" s="117"/>
      <c r="O83" s="122"/>
      <c r="P83" s="30" t="e">
        <f t="shared" si="2"/>
        <v>#N/A</v>
      </c>
      <c r="Q83" s="30" t="e">
        <f>IF(P83="","",COUNTIF($P$8:P83,"○"))</f>
        <v>#N/A</v>
      </c>
    </row>
    <row r="84" spans="6:17" ht="13.5">
      <c r="F84" s="30"/>
      <c r="G84" s="123"/>
      <c r="H84" s="117"/>
      <c r="I84" s="30"/>
      <c r="M84" s="117"/>
      <c r="N84" s="117"/>
      <c r="O84" s="30"/>
      <c r="P84" s="30" t="e">
        <f t="shared" si="2"/>
        <v>#N/A</v>
      </c>
      <c r="Q84" s="30" t="e">
        <f>IF(P84="","",COUNTIF($P$8:P84,"○"))</f>
        <v>#N/A</v>
      </c>
    </row>
    <row r="85" spans="6:17" ht="13.5">
      <c r="F85" s="30"/>
      <c r="G85" s="117"/>
      <c r="H85" s="117"/>
      <c r="I85" s="30"/>
      <c r="M85" s="117"/>
      <c r="N85" s="117"/>
      <c r="O85" s="30"/>
      <c r="P85" s="30" t="e">
        <f t="shared" si="2"/>
        <v>#N/A</v>
      </c>
      <c r="Q85" s="30" t="e">
        <f>IF(P85="","",COUNTIF($P$8:P85,"○"))</f>
        <v>#N/A</v>
      </c>
    </row>
    <row r="86" spans="6:17" ht="13.5">
      <c r="F86" s="30"/>
      <c r="G86" s="123"/>
      <c r="H86" s="123"/>
      <c r="I86" s="30"/>
      <c r="M86" s="117"/>
      <c r="N86" s="117"/>
      <c r="O86" s="124"/>
      <c r="P86" s="30" t="e">
        <f t="shared" si="2"/>
        <v>#N/A</v>
      </c>
      <c r="Q86" s="30" t="e">
        <f>IF(P86="","",COUNTIF($P$8:P86,"○"))</f>
        <v>#N/A</v>
      </c>
    </row>
    <row r="87" spans="6:17" ht="13.5">
      <c r="F87" s="30"/>
      <c r="G87" s="117"/>
      <c r="H87" s="117"/>
      <c r="I87" s="122"/>
      <c r="P87" s="30" t="e">
        <f t="shared" si="2"/>
        <v>#N/A</v>
      </c>
      <c r="Q87" s="30" t="e">
        <f>IF(P87="","",COUNTIF($P$8:P87,"○"))</f>
        <v>#N/A</v>
      </c>
    </row>
    <row r="88" spans="6:17" ht="13.5">
      <c r="F88" s="30"/>
      <c r="G88" s="117"/>
      <c r="H88" s="117"/>
      <c r="I88" s="30"/>
      <c r="P88" s="30" t="e">
        <f t="shared" si="2"/>
        <v>#N/A</v>
      </c>
      <c r="Q88" s="30" t="e">
        <f>IF(P88="","",COUNTIF($P$8:P88,"○"))</f>
        <v>#N/A</v>
      </c>
    </row>
    <row r="89" spans="6:17" ht="13.5">
      <c r="F89" s="30"/>
      <c r="G89" s="117"/>
      <c r="H89" s="117"/>
      <c r="I89" s="122"/>
      <c r="P89" s="30" t="e">
        <f t="shared" si="2"/>
        <v>#N/A</v>
      </c>
      <c r="Q89" s="30" t="e">
        <f>IF(P89="","",COUNTIF($P$8:P89,"○"))</f>
        <v>#N/A</v>
      </c>
    </row>
    <row r="90" spans="6:17" ht="13.5">
      <c r="F90" s="30"/>
      <c r="G90" s="117"/>
      <c r="H90" s="117"/>
      <c r="I90" s="122"/>
      <c r="P90" s="30" t="e">
        <f t="shared" si="2"/>
        <v>#N/A</v>
      </c>
      <c r="Q90" s="30" t="e">
        <f>IF(P90="","",COUNTIF($P$8:P90,"○"))</f>
        <v>#N/A</v>
      </c>
    </row>
    <row r="91" spans="6:17" ht="13.5">
      <c r="F91" s="30"/>
      <c r="G91" s="117"/>
      <c r="H91" s="117"/>
      <c r="I91" s="122"/>
      <c r="P91" s="30" t="e">
        <f t="shared" si="2"/>
        <v>#N/A</v>
      </c>
      <c r="Q91" s="30" t="e">
        <f>IF(P91="","",COUNTIF($P$8:P91,"○"))</f>
        <v>#N/A</v>
      </c>
    </row>
    <row r="92" spans="6:17" ht="13.5">
      <c r="F92" s="30"/>
      <c r="G92" s="117"/>
      <c r="H92" s="117"/>
      <c r="I92" s="122"/>
      <c r="P92" s="30" t="e">
        <f t="shared" si="2"/>
        <v>#N/A</v>
      </c>
      <c r="Q92" s="30" t="e">
        <f>IF(P92="","",COUNTIF($P$8:P92,"○"))</f>
        <v>#N/A</v>
      </c>
    </row>
    <row r="93" spans="6:17" ht="13.5">
      <c r="F93" s="30"/>
      <c r="G93" s="117"/>
      <c r="H93" s="117"/>
      <c r="I93" s="122"/>
      <c r="P93" s="30" t="e">
        <f t="shared" si="2"/>
        <v>#N/A</v>
      </c>
      <c r="Q93" s="30" t="e">
        <f>IF(P93="","",COUNTIF($P$8:P93,"○"))</f>
        <v>#N/A</v>
      </c>
    </row>
    <row r="94" spans="6:17" ht="13.5">
      <c r="F94" s="30"/>
      <c r="G94" s="117"/>
      <c r="H94" s="117"/>
      <c r="I94" s="30"/>
      <c r="P94" s="30" t="e">
        <f t="shared" si="2"/>
        <v>#N/A</v>
      </c>
      <c r="Q94" s="30" t="e">
        <f>IF(P94="","",COUNTIF($P$8:P94,"○"))</f>
        <v>#N/A</v>
      </c>
    </row>
    <row r="95" spans="6:17" ht="13.5">
      <c r="F95" s="30"/>
      <c r="G95" s="117"/>
      <c r="H95" s="117"/>
      <c r="I95" s="30"/>
      <c r="P95" s="30" t="e">
        <f t="shared" si="2"/>
        <v>#N/A</v>
      </c>
      <c r="Q95" s="30" t="e">
        <f>IF(P95="","",COUNTIF($P$8:P95,"○"))</f>
        <v>#N/A</v>
      </c>
    </row>
    <row r="96" spans="6:17" ht="13.5">
      <c r="F96" s="30"/>
      <c r="G96" s="117"/>
      <c r="H96" s="117"/>
      <c r="I96" s="30"/>
      <c r="P96" s="30" t="e">
        <f t="shared" si="2"/>
        <v>#N/A</v>
      </c>
      <c r="Q96" s="30" t="e">
        <f>IF(P96="","",COUNTIF($P$8:P96,"○"))</f>
        <v>#N/A</v>
      </c>
    </row>
    <row r="97" spans="6:17" ht="13.5">
      <c r="F97" s="30"/>
      <c r="G97" s="117"/>
      <c r="H97" s="117"/>
      <c r="I97" s="124"/>
      <c r="P97" s="30" t="e">
        <f t="shared" si="2"/>
        <v>#N/A</v>
      </c>
      <c r="Q97" s="30" t="e">
        <f>IF(P97="","",COUNTIF($P$8:P97,"○"))</f>
        <v>#N/A</v>
      </c>
    </row>
    <row r="98" spans="6:17" ht="13.5">
      <c r="F98" s="30"/>
      <c r="G98" s="117"/>
      <c r="H98" s="117"/>
      <c r="I98" s="30"/>
      <c r="P98" s="30" t="e">
        <f t="shared" si="2"/>
        <v>#N/A</v>
      </c>
      <c r="Q98" s="30" t="e">
        <f>IF(P98="","",COUNTIF($P$8:P98,"○"))</f>
        <v>#N/A</v>
      </c>
    </row>
    <row r="99" spans="6:17" ht="13.5">
      <c r="F99" s="30"/>
      <c r="G99" s="117"/>
      <c r="H99" s="117"/>
      <c r="I99" s="30"/>
      <c r="P99" s="30" t="e">
        <f t="shared" si="2"/>
        <v>#N/A</v>
      </c>
      <c r="Q99" s="30" t="e">
        <f>IF(P99="","",COUNTIF($P$8:P99,"○"))</f>
        <v>#N/A</v>
      </c>
    </row>
    <row r="100" spans="6:17" ht="13.5">
      <c r="F100" s="30"/>
      <c r="G100" s="117"/>
      <c r="H100" s="117"/>
      <c r="I100" s="30"/>
      <c r="P100" s="30" t="e">
        <f t="shared" si="2"/>
        <v>#N/A</v>
      </c>
      <c r="Q100" s="30" t="e">
        <f>IF(P100="","",COUNTIF($P$8:P100,"○"))</f>
        <v>#N/A</v>
      </c>
    </row>
    <row r="101" spans="16:17" ht="13.5">
      <c r="P101" s="30" t="e">
        <f t="shared" si="2"/>
        <v>#N/A</v>
      </c>
      <c r="Q101" s="30" t="e">
        <f>IF(P101="","",COUNTIF($P$8:P101,"○"))</f>
        <v>#N/A</v>
      </c>
    </row>
    <row r="102" spans="6:17" ht="13.5">
      <c r="F102" t="s">
        <v>286</v>
      </c>
      <c r="P102" s="30" t="e">
        <f t="shared" si="2"/>
        <v>#N/A</v>
      </c>
      <c r="Q102" s="30" t="e">
        <f>IF(P102="","",COUNTIF($P$8:P102,"○"))</f>
        <v>#N/A</v>
      </c>
    </row>
    <row r="103" spans="7:17" ht="13.5">
      <c r="G103" t="s">
        <v>280</v>
      </c>
      <c r="H103" t="s">
        <v>281</v>
      </c>
      <c r="I103" t="s">
        <v>282</v>
      </c>
      <c r="P103" s="30" t="e">
        <f t="shared" si="2"/>
        <v>#N/A</v>
      </c>
      <c r="Q103" s="30" t="e">
        <f>IF(P103="","",COUNTIF($P$8:P103,"○"))</f>
        <v>#N/A</v>
      </c>
    </row>
    <row r="104" spans="6:17" ht="13.5">
      <c r="F104">
        <v>1</v>
      </c>
      <c r="G104" s="123" t="s">
        <v>606</v>
      </c>
      <c r="H104" s="117" t="s">
        <v>607</v>
      </c>
      <c r="I104" s="30">
        <v>1</v>
      </c>
      <c r="L104" t="s">
        <v>306</v>
      </c>
      <c r="M104" s="123" t="s">
        <v>606</v>
      </c>
      <c r="N104" s="117" t="s">
        <v>607</v>
      </c>
      <c r="O104">
        <v>2</v>
      </c>
      <c r="P104" s="30" t="e">
        <f t="shared" si="2"/>
        <v>#N/A</v>
      </c>
      <c r="Q104" s="30" t="e">
        <f>IF(P104="","",COUNTIF($P$8:P104,"○"))</f>
        <v>#N/A</v>
      </c>
    </row>
    <row r="105" spans="6:17" ht="13.5">
      <c r="F105">
        <v>2</v>
      </c>
      <c r="G105" s="123" t="s">
        <v>608</v>
      </c>
      <c r="H105" s="123" t="s">
        <v>609</v>
      </c>
      <c r="I105" s="30">
        <v>1</v>
      </c>
      <c r="L105" t="s">
        <v>306</v>
      </c>
      <c r="M105" s="123" t="s">
        <v>608</v>
      </c>
      <c r="N105" s="123" t="s">
        <v>609</v>
      </c>
      <c r="O105">
        <v>2</v>
      </c>
      <c r="P105" s="30" t="e">
        <f t="shared" si="2"/>
        <v>#N/A</v>
      </c>
      <c r="Q105" s="30" t="e">
        <f>IF(P105="","",COUNTIF($P$8:P105,"○"))</f>
        <v>#N/A</v>
      </c>
    </row>
    <row r="106" spans="6:17" ht="13.5">
      <c r="F106">
        <v>3</v>
      </c>
      <c r="G106" s="123" t="s">
        <v>610</v>
      </c>
      <c r="H106" s="117" t="s">
        <v>568</v>
      </c>
      <c r="I106" s="30">
        <v>1</v>
      </c>
      <c r="L106" t="s">
        <v>306</v>
      </c>
      <c r="M106" s="123" t="s">
        <v>610</v>
      </c>
      <c r="N106" s="117" t="s">
        <v>568</v>
      </c>
      <c r="O106">
        <v>2</v>
      </c>
      <c r="P106" s="30" t="e">
        <f t="shared" si="2"/>
        <v>#N/A</v>
      </c>
      <c r="Q106" s="30" t="e">
        <f>IF(P106="","",COUNTIF($P$8:P106,"○"))</f>
        <v>#N/A</v>
      </c>
    </row>
    <row r="107" spans="6:17" ht="13.5">
      <c r="F107">
        <v>4</v>
      </c>
      <c r="G107" s="123" t="s">
        <v>611</v>
      </c>
      <c r="H107" s="117" t="s">
        <v>601</v>
      </c>
      <c r="I107" s="30">
        <v>1</v>
      </c>
      <c r="L107" t="s">
        <v>306</v>
      </c>
      <c r="M107" s="123" t="s">
        <v>611</v>
      </c>
      <c r="N107" s="117" t="s">
        <v>601</v>
      </c>
      <c r="O107">
        <v>2</v>
      </c>
      <c r="P107" s="30" t="e">
        <f t="shared" si="2"/>
        <v>#N/A</v>
      </c>
      <c r="Q107" s="30" t="e">
        <f>IF(P107="","",COUNTIF($P$8:P107,"○"))</f>
        <v>#N/A</v>
      </c>
    </row>
    <row r="108" spans="6:17" ht="13.5">
      <c r="F108">
        <v>5</v>
      </c>
      <c r="G108" s="123" t="s">
        <v>612</v>
      </c>
      <c r="H108" s="117" t="s">
        <v>613</v>
      </c>
      <c r="I108" s="30">
        <v>1</v>
      </c>
      <c r="L108" t="s">
        <v>306</v>
      </c>
      <c r="M108" s="123" t="s">
        <v>612</v>
      </c>
      <c r="N108" s="117" t="s">
        <v>613</v>
      </c>
      <c r="O108">
        <v>2</v>
      </c>
      <c r="P108" s="30" t="e">
        <f t="shared" si="2"/>
        <v>#N/A</v>
      </c>
      <c r="Q108" s="30" t="e">
        <f>IF(P108="","",COUNTIF($P$8:P108,"○"))</f>
        <v>#N/A</v>
      </c>
    </row>
    <row r="109" spans="6:17" ht="13.5">
      <c r="F109">
        <v>6</v>
      </c>
      <c r="G109" s="123" t="s">
        <v>614</v>
      </c>
      <c r="H109" s="117" t="s">
        <v>615</v>
      </c>
      <c r="I109" s="30">
        <v>1</v>
      </c>
      <c r="L109" t="s">
        <v>306</v>
      </c>
      <c r="M109" s="123" t="s">
        <v>614</v>
      </c>
      <c r="N109" s="117" t="s">
        <v>615</v>
      </c>
      <c r="O109">
        <v>2</v>
      </c>
      <c r="P109" s="30" t="e">
        <f t="shared" si="2"/>
        <v>#N/A</v>
      </c>
      <c r="Q109" s="30" t="e">
        <f>IF(P109="","",COUNTIF($P$8:P109,"○"))</f>
        <v>#N/A</v>
      </c>
    </row>
    <row r="110" spans="6:17" ht="13.5">
      <c r="F110">
        <v>7</v>
      </c>
      <c r="G110" s="123" t="s">
        <v>616</v>
      </c>
      <c r="H110" s="117" t="s">
        <v>617</v>
      </c>
      <c r="I110" s="30">
        <v>1</v>
      </c>
      <c r="L110" t="s">
        <v>306</v>
      </c>
      <c r="M110" s="123" t="s">
        <v>616</v>
      </c>
      <c r="N110" s="117" t="s">
        <v>617</v>
      </c>
      <c r="O110">
        <v>2</v>
      </c>
      <c r="P110" s="30" t="e">
        <f t="shared" si="2"/>
        <v>#N/A</v>
      </c>
      <c r="Q110" s="30" t="e">
        <f>IF(P110="","",COUNTIF($P$8:P110,"○"))</f>
        <v>#N/A</v>
      </c>
    </row>
    <row r="111" spans="6:17" ht="13.5">
      <c r="F111">
        <v>8</v>
      </c>
      <c r="G111" s="123" t="s">
        <v>618</v>
      </c>
      <c r="H111" s="117" t="s">
        <v>604</v>
      </c>
      <c r="I111" s="30">
        <v>1</v>
      </c>
      <c r="L111" t="s">
        <v>306</v>
      </c>
      <c r="M111" s="123" t="s">
        <v>618</v>
      </c>
      <c r="N111" s="117" t="s">
        <v>604</v>
      </c>
      <c r="O111">
        <v>2</v>
      </c>
      <c r="P111" s="30" t="e">
        <f t="shared" si="2"/>
        <v>#N/A</v>
      </c>
      <c r="Q111" s="30" t="e">
        <f>IF(P111="","",COUNTIF($P$8:P111,"○"))</f>
        <v>#N/A</v>
      </c>
    </row>
    <row r="112" spans="6:17" ht="13.5">
      <c r="F112">
        <v>9</v>
      </c>
      <c r="G112" s="123" t="s">
        <v>619</v>
      </c>
      <c r="H112" s="117" t="s">
        <v>620</v>
      </c>
      <c r="I112" s="30">
        <v>1</v>
      </c>
      <c r="L112" t="s">
        <v>306</v>
      </c>
      <c r="M112" s="123" t="s">
        <v>619</v>
      </c>
      <c r="N112" s="117" t="s">
        <v>620</v>
      </c>
      <c r="O112">
        <v>2</v>
      </c>
      <c r="P112" s="30" t="e">
        <f t="shared" si="2"/>
        <v>#N/A</v>
      </c>
      <c r="Q112" s="30" t="e">
        <f>IF(P112="","",COUNTIF($P$8:P112,"○"))</f>
        <v>#N/A</v>
      </c>
    </row>
    <row r="113" spans="6:17" ht="13.5">
      <c r="F113">
        <v>10</v>
      </c>
      <c r="G113" s="123" t="s">
        <v>621</v>
      </c>
      <c r="H113" s="117" t="s">
        <v>622</v>
      </c>
      <c r="I113" s="30">
        <v>1</v>
      </c>
      <c r="L113" t="s">
        <v>306</v>
      </c>
      <c r="M113" s="123" t="s">
        <v>621</v>
      </c>
      <c r="N113" s="117" t="s">
        <v>622</v>
      </c>
      <c r="O113">
        <v>2</v>
      </c>
      <c r="P113" s="30" t="e">
        <f t="shared" si="2"/>
        <v>#N/A</v>
      </c>
      <c r="Q113" s="30" t="e">
        <f>IF(P113="","",COUNTIF($P$8:P113,"○"))</f>
        <v>#N/A</v>
      </c>
    </row>
    <row r="114" spans="16:17" ht="13.5">
      <c r="P114" s="30" t="e">
        <f t="shared" si="2"/>
        <v>#N/A</v>
      </c>
      <c r="Q114" s="30" t="e">
        <f>IF(P114="","",COUNTIF($P$8:P114,"○"))</f>
        <v>#N/A</v>
      </c>
    </row>
    <row r="115" spans="6:17" ht="13.5">
      <c r="F115" t="s">
        <v>287</v>
      </c>
      <c r="P115" s="30" t="e">
        <f t="shared" si="2"/>
        <v>#N/A</v>
      </c>
      <c r="Q115" s="30" t="e">
        <f>IF(P115="","",COUNTIF($P$8:P115,"○"))</f>
        <v>#N/A</v>
      </c>
    </row>
    <row r="116" spans="7:17" ht="13.5">
      <c r="G116" t="s">
        <v>280</v>
      </c>
      <c r="H116" t="s">
        <v>281</v>
      </c>
      <c r="I116" t="s">
        <v>282</v>
      </c>
      <c r="P116" s="30" t="e">
        <f t="shared" si="2"/>
        <v>#N/A</v>
      </c>
      <c r="Q116" s="30" t="e">
        <f>IF(P116="","",COUNTIF($P$8:P116,"○"))</f>
        <v>#N/A</v>
      </c>
    </row>
    <row r="117" spans="6:17" ht="13.5">
      <c r="F117">
        <v>1</v>
      </c>
      <c r="G117" s="123" t="s">
        <v>602</v>
      </c>
      <c r="H117" s="117" t="s">
        <v>603</v>
      </c>
      <c r="I117" s="30">
        <v>2</v>
      </c>
      <c r="L117" t="s">
        <v>306</v>
      </c>
      <c r="M117" s="123" t="s">
        <v>602</v>
      </c>
      <c r="N117" s="117" t="s">
        <v>603</v>
      </c>
      <c r="O117">
        <v>3</v>
      </c>
      <c r="P117" s="30" t="e">
        <f t="shared" si="2"/>
        <v>#N/A</v>
      </c>
      <c r="Q117" s="30" t="e">
        <f>IF(P117="","",COUNTIF($P$8:P117,"○"))</f>
        <v>#N/A</v>
      </c>
    </row>
    <row r="118" spans="6:17" ht="13.5">
      <c r="F118">
        <v>2</v>
      </c>
      <c r="G118" s="123" t="s">
        <v>623</v>
      </c>
      <c r="H118" s="117" t="s">
        <v>622</v>
      </c>
      <c r="I118" s="30">
        <v>2</v>
      </c>
      <c r="L118" t="s">
        <v>306</v>
      </c>
      <c r="M118" s="123" t="s">
        <v>623</v>
      </c>
      <c r="N118" s="117" t="s">
        <v>622</v>
      </c>
      <c r="O118">
        <v>3</v>
      </c>
      <c r="P118" s="30" t="e">
        <f t="shared" si="2"/>
        <v>#N/A</v>
      </c>
      <c r="Q118" s="30" t="e">
        <f>IF(P118="","",COUNTIF($P$8:P118,"○"))</f>
        <v>#N/A</v>
      </c>
    </row>
    <row r="119" spans="6:17" ht="13.5">
      <c r="F119">
        <v>3</v>
      </c>
      <c r="G119" s="117" t="s">
        <v>624</v>
      </c>
      <c r="H119" s="117" t="s">
        <v>596</v>
      </c>
      <c r="I119" s="30">
        <v>2</v>
      </c>
      <c r="L119" t="s">
        <v>306</v>
      </c>
      <c r="M119" s="117" t="s">
        <v>624</v>
      </c>
      <c r="N119" s="117" t="s">
        <v>596</v>
      </c>
      <c r="O119">
        <v>3</v>
      </c>
      <c r="P119" s="30" t="e">
        <f t="shared" si="2"/>
        <v>#N/A</v>
      </c>
      <c r="Q119" s="30" t="e">
        <f>IF(P119="","",COUNTIF($P$8:P119,"○"))</f>
        <v>#N/A</v>
      </c>
    </row>
    <row r="120" spans="6:17" ht="13.5">
      <c r="F120">
        <v>4</v>
      </c>
      <c r="G120" s="123" t="s">
        <v>625</v>
      </c>
      <c r="H120" s="117" t="s">
        <v>596</v>
      </c>
      <c r="I120" s="30">
        <v>2</v>
      </c>
      <c r="L120" t="s">
        <v>306</v>
      </c>
      <c r="M120" s="123" t="s">
        <v>625</v>
      </c>
      <c r="N120" s="117" t="s">
        <v>596</v>
      </c>
      <c r="O120">
        <v>3</v>
      </c>
      <c r="P120" s="30" t="e">
        <f t="shared" si="2"/>
        <v>#N/A</v>
      </c>
      <c r="Q120" s="30" t="e">
        <f>IF(P120="","",COUNTIF($P$8:P120,"○"))</f>
        <v>#N/A</v>
      </c>
    </row>
    <row r="121" spans="6:17" ht="13.5">
      <c r="F121">
        <v>5</v>
      </c>
      <c r="G121" s="123" t="s">
        <v>626</v>
      </c>
      <c r="H121" s="117" t="s">
        <v>596</v>
      </c>
      <c r="I121" s="30">
        <v>2</v>
      </c>
      <c r="L121" t="s">
        <v>306</v>
      </c>
      <c r="M121" s="123" t="s">
        <v>626</v>
      </c>
      <c r="N121" s="117" t="s">
        <v>596</v>
      </c>
      <c r="O121">
        <v>3</v>
      </c>
      <c r="P121" s="30" t="e">
        <f t="shared" si="2"/>
        <v>#N/A</v>
      </c>
      <c r="Q121" s="30" t="e">
        <f>IF(P121="","",COUNTIF($P$8:P121,"○"))</f>
        <v>#N/A</v>
      </c>
    </row>
    <row r="122" spans="6:17" ht="13.5">
      <c r="F122">
        <v>6</v>
      </c>
      <c r="G122" s="117" t="s">
        <v>627</v>
      </c>
      <c r="H122" s="117" t="s">
        <v>600</v>
      </c>
      <c r="I122" s="30">
        <v>2</v>
      </c>
      <c r="L122" t="s">
        <v>306</v>
      </c>
      <c r="M122" s="117" t="s">
        <v>627</v>
      </c>
      <c r="N122" s="117" t="s">
        <v>600</v>
      </c>
      <c r="O122">
        <v>3</v>
      </c>
      <c r="P122" s="30" t="e">
        <f t="shared" si="2"/>
        <v>#N/A</v>
      </c>
      <c r="Q122" s="30" t="e">
        <f>IF(P122="","",COUNTIF($P$8:P122,"○"))</f>
        <v>#N/A</v>
      </c>
    </row>
    <row r="123" spans="6:17" ht="13.5">
      <c r="F123">
        <v>7</v>
      </c>
      <c r="G123" s="123" t="s">
        <v>628</v>
      </c>
      <c r="H123" s="117" t="s">
        <v>605</v>
      </c>
      <c r="I123" s="122">
        <v>2</v>
      </c>
      <c r="L123" t="s">
        <v>306</v>
      </c>
      <c r="M123" s="123" t="s">
        <v>628</v>
      </c>
      <c r="N123" s="117" t="s">
        <v>605</v>
      </c>
      <c r="O123">
        <v>3</v>
      </c>
      <c r="P123" s="30" t="e">
        <f t="shared" si="2"/>
        <v>#N/A</v>
      </c>
      <c r="Q123" s="30" t="e">
        <f>IF(P123="","",COUNTIF($P$8:P123,"○"))</f>
        <v>#N/A</v>
      </c>
    </row>
    <row r="124" spans="6:17" ht="13.5">
      <c r="F124">
        <v>8</v>
      </c>
      <c r="G124" s="123" t="s">
        <v>629</v>
      </c>
      <c r="H124" s="117" t="s">
        <v>622</v>
      </c>
      <c r="I124" s="30">
        <v>2</v>
      </c>
      <c r="L124" t="s">
        <v>306</v>
      </c>
      <c r="M124" s="123" t="s">
        <v>629</v>
      </c>
      <c r="N124" s="117" t="s">
        <v>622</v>
      </c>
      <c r="O124">
        <v>3</v>
      </c>
      <c r="P124" s="30" t="e">
        <f t="shared" si="2"/>
        <v>#N/A</v>
      </c>
      <c r="Q124" s="30" t="e">
        <f>IF(P124="","",COUNTIF($P$8:P124,"○"))</f>
        <v>#N/A</v>
      </c>
    </row>
    <row r="125" spans="6:17" ht="13.5">
      <c r="F125">
        <v>9</v>
      </c>
      <c r="G125" s="123" t="s">
        <v>630</v>
      </c>
      <c r="H125" s="117" t="s">
        <v>604</v>
      </c>
      <c r="I125" s="30">
        <v>2</v>
      </c>
      <c r="L125" t="s">
        <v>306</v>
      </c>
      <c r="M125" s="123" t="s">
        <v>630</v>
      </c>
      <c r="N125" s="117" t="s">
        <v>604</v>
      </c>
      <c r="O125">
        <v>3</v>
      </c>
      <c r="P125" s="30" t="e">
        <f t="shared" si="2"/>
        <v>#N/A</v>
      </c>
      <c r="Q125" s="30" t="e">
        <f>IF(P125="","",COUNTIF($P$8:P125,"○"))</f>
        <v>#N/A</v>
      </c>
    </row>
    <row r="126" spans="6:17" ht="13.5">
      <c r="F126">
        <v>10</v>
      </c>
      <c r="G126" s="123" t="s">
        <v>631</v>
      </c>
      <c r="H126" s="117" t="s">
        <v>609</v>
      </c>
      <c r="I126" s="30">
        <v>2</v>
      </c>
      <c r="L126" t="s">
        <v>306</v>
      </c>
      <c r="M126" s="123" t="s">
        <v>631</v>
      </c>
      <c r="N126" s="117" t="s">
        <v>609</v>
      </c>
      <c r="O126">
        <v>3</v>
      </c>
      <c r="P126" s="30" t="e">
        <f t="shared" si="2"/>
        <v>#N/A</v>
      </c>
      <c r="Q126" s="30" t="e">
        <f>IF(P126="","",COUNTIF($P$8:P126,"○"))</f>
        <v>#N/A</v>
      </c>
    </row>
    <row r="127" spans="16:17" ht="13.5">
      <c r="P127" s="30" t="e">
        <f t="shared" si="2"/>
        <v>#N/A</v>
      </c>
      <c r="Q127" s="30" t="e">
        <f>IF(P127="","",COUNTIF($P$8:P127,"○"))</f>
        <v>#N/A</v>
      </c>
    </row>
    <row r="128" spans="6:17" ht="13.5">
      <c r="F128" s="119"/>
      <c r="G128" s="117"/>
      <c r="H128" s="117"/>
      <c r="I128" s="30"/>
      <c r="P128" s="30" t="e">
        <f t="shared" si="2"/>
        <v>#N/A</v>
      </c>
      <c r="Q128" s="30" t="e">
        <f>IF(P128="","",COUNTIF($P$8:P128,"○"))</f>
        <v>#N/A</v>
      </c>
    </row>
    <row r="129" spans="6:17" ht="16.5">
      <c r="F129" s="120"/>
      <c r="G129" s="121"/>
      <c r="H129" s="121"/>
      <c r="I129" s="121"/>
      <c r="P129" s="30" t="e">
        <f t="shared" si="2"/>
        <v>#N/A</v>
      </c>
      <c r="Q129" s="30" t="e">
        <f>IF(P129="","",COUNTIF($P$8:P129,"○"))</f>
        <v>#N/A</v>
      </c>
    </row>
    <row r="130" spans="6:17" ht="13.5">
      <c r="F130" s="30"/>
      <c r="G130" s="123"/>
      <c r="H130" s="117"/>
      <c r="I130" s="30"/>
      <c r="M130" s="117"/>
      <c r="N130" s="117"/>
      <c r="O130" s="30"/>
      <c r="P130" s="30" t="e">
        <f t="shared" si="2"/>
        <v>#N/A</v>
      </c>
      <c r="Q130" s="30" t="e">
        <f>IF(P130="","",COUNTIF($P$8:P130,"○"))</f>
        <v>#N/A</v>
      </c>
    </row>
    <row r="131" spans="6:17" ht="13.5">
      <c r="F131" s="30"/>
      <c r="G131" s="117"/>
      <c r="H131" s="117"/>
      <c r="I131" s="30"/>
      <c r="M131" s="123"/>
      <c r="N131" s="117"/>
      <c r="O131" s="30"/>
      <c r="P131" s="30" t="e">
        <f t="shared" si="2"/>
        <v>#N/A</v>
      </c>
      <c r="Q131" s="30" t="e">
        <f>IF(P131="","",COUNTIF($P$8:P131,"○"))</f>
        <v>#N/A</v>
      </c>
    </row>
    <row r="132" spans="6:17" ht="13.5">
      <c r="F132" s="30"/>
      <c r="G132" s="117"/>
      <c r="H132" s="117"/>
      <c r="I132" s="30"/>
      <c r="M132" s="123"/>
      <c r="N132" s="123"/>
      <c r="O132" s="30"/>
      <c r="P132" s="30" t="e">
        <f t="shared" si="2"/>
        <v>#N/A</v>
      </c>
      <c r="Q132" s="30" t="e">
        <f>IF(P132="","",COUNTIF($P$8:P132,"○"))</f>
        <v>#N/A</v>
      </c>
    </row>
    <row r="133" spans="6:17" ht="13.5">
      <c r="F133" s="30"/>
      <c r="G133" s="117"/>
      <c r="H133" s="117"/>
      <c r="I133" s="30"/>
      <c r="M133" s="117"/>
      <c r="N133" s="117"/>
      <c r="O133" s="30"/>
      <c r="P133" s="30" t="e">
        <f t="shared" si="2"/>
        <v>#N/A</v>
      </c>
      <c r="Q133" s="30" t="e">
        <f>IF(P133="","",COUNTIF($P$8:P133,"○"))</f>
        <v>#N/A</v>
      </c>
    </row>
    <row r="134" spans="6:17" ht="13.5">
      <c r="F134" s="30"/>
      <c r="G134" s="117"/>
      <c r="H134" s="117"/>
      <c r="I134" s="30"/>
      <c r="M134" s="117"/>
      <c r="N134" s="117"/>
      <c r="O134" s="125"/>
      <c r="P134" s="30" t="e">
        <f t="shared" si="2"/>
        <v>#N/A</v>
      </c>
      <c r="Q134" s="30" t="e">
        <f>IF(P134="","",COUNTIF($P$8:P134,"○"))</f>
        <v>#N/A</v>
      </c>
    </row>
    <row r="135" spans="6:17" ht="13.5">
      <c r="F135" s="30"/>
      <c r="G135" s="123"/>
      <c r="H135" s="117"/>
      <c r="I135" s="30"/>
      <c r="M135" s="117"/>
      <c r="N135" s="117"/>
      <c r="O135" s="30"/>
      <c r="P135" s="30" t="e">
        <f t="shared" si="2"/>
        <v>#N/A</v>
      </c>
      <c r="Q135" s="30" t="e">
        <f>IF(P135="","",COUNTIF($P$8:P135,"○"))</f>
        <v>#N/A</v>
      </c>
    </row>
    <row r="136" spans="6:17" ht="13.5">
      <c r="F136" s="30"/>
      <c r="G136" s="123"/>
      <c r="H136" s="117"/>
      <c r="I136" s="30"/>
      <c r="M136" s="90"/>
      <c r="N136" s="90"/>
      <c r="P136" s="30" t="e">
        <f t="shared" si="2"/>
        <v>#N/A</v>
      </c>
      <c r="Q136" s="30" t="e">
        <f>IF(P136="","",COUNTIF($P$8:P136,"○"))</f>
        <v>#N/A</v>
      </c>
    </row>
    <row r="137" spans="6:17" ht="13.5">
      <c r="F137" s="30"/>
      <c r="G137" s="123"/>
      <c r="H137" s="123"/>
      <c r="I137" s="30"/>
      <c r="P137" s="30" t="e">
        <f aca="true" t="shared" si="3" ref="P137:P200">IF($A$3=N137,"○","")</f>
        <v>#N/A</v>
      </c>
      <c r="Q137" s="30" t="e">
        <f>IF(P137="","",COUNTIF($P$8:P137,"○"))</f>
        <v>#N/A</v>
      </c>
    </row>
    <row r="138" spans="6:17" ht="13.5">
      <c r="F138" s="30"/>
      <c r="G138" s="117"/>
      <c r="H138" s="117"/>
      <c r="I138" s="30"/>
      <c r="P138" s="30" t="e">
        <f t="shared" si="3"/>
        <v>#N/A</v>
      </c>
      <c r="Q138" s="30" t="e">
        <f>IF(P138="","",COUNTIF($P$8:P138,"○"))</f>
        <v>#N/A</v>
      </c>
    </row>
    <row r="139" spans="6:17" ht="13.5">
      <c r="F139" s="30"/>
      <c r="G139" s="117"/>
      <c r="H139" s="117"/>
      <c r="I139" s="30"/>
      <c r="P139" s="30" t="e">
        <f t="shared" si="3"/>
        <v>#N/A</v>
      </c>
      <c r="Q139" s="30" t="e">
        <f>IF(P139="","",COUNTIF($P$8:P139,"○"))</f>
        <v>#N/A</v>
      </c>
    </row>
    <row r="140" spans="6:17" ht="13.5">
      <c r="F140" s="30"/>
      <c r="G140" s="123"/>
      <c r="H140" s="117"/>
      <c r="I140" s="30"/>
      <c r="P140" s="30" t="e">
        <f t="shared" si="3"/>
        <v>#N/A</v>
      </c>
      <c r="Q140" s="30" t="e">
        <f>IF(P140="","",COUNTIF($P$8:P140,"○"))</f>
        <v>#N/A</v>
      </c>
    </row>
    <row r="141" spans="6:17" ht="13.5">
      <c r="F141" s="30"/>
      <c r="G141" s="123"/>
      <c r="H141" s="123"/>
      <c r="I141" s="30"/>
      <c r="P141" s="30" t="e">
        <f t="shared" si="3"/>
        <v>#N/A</v>
      </c>
      <c r="Q141" s="30" t="e">
        <f>IF(P141="","",COUNTIF($P$8:P141,"○"))</f>
        <v>#N/A</v>
      </c>
    </row>
    <row r="142" spans="6:17" ht="13.5">
      <c r="F142" s="30"/>
      <c r="G142" s="117"/>
      <c r="H142" s="117"/>
      <c r="I142" s="30"/>
      <c r="P142" s="30" t="e">
        <f t="shared" si="3"/>
        <v>#N/A</v>
      </c>
      <c r="Q142" s="30" t="e">
        <f>IF(P142="","",COUNTIF($P$8:P142,"○"))</f>
        <v>#N/A</v>
      </c>
    </row>
    <row r="143" spans="6:17" ht="13.5">
      <c r="F143" s="30"/>
      <c r="G143" s="117"/>
      <c r="H143" s="117"/>
      <c r="I143" s="30"/>
      <c r="P143" s="30" t="e">
        <f t="shared" si="3"/>
        <v>#N/A</v>
      </c>
      <c r="Q143" s="30" t="e">
        <f>IF(P143="","",COUNTIF($P$8:P143,"○"))</f>
        <v>#N/A</v>
      </c>
    </row>
    <row r="144" spans="6:17" ht="13.5">
      <c r="F144" s="30"/>
      <c r="G144" s="117"/>
      <c r="H144" s="117"/>
      <c r="I144" s="30"/>
      <c r="P144" s="30" t="e">
        <f t="shared" si="3"/>
        <v>#N/A</v>
      </c>
      <c r="Q144" s="30" t="e">
        <f>IF(P144="","",COUNTIF($P$8:P144,"○"))</f>
        <v>#N/A</v>
      </c>
    </row>
    <row r="145" spans="6:17" ht="13.5">
      <c r="F145" s="30"/>
      <c r="G145" s="117"/>
      <c r="H145" s="117"/>
      <c r="I145" s="125"/>
      <c r="P145" s="30" t="e">
        <f t="shared" si="3"/>
        <v>#N/A</v>
      </c>
      <c r="Q145" s="30" t="e">
        <f>IF(P145="","",COUNTIF($P$8:P145,"○"))</f>
        <v>#N/A</v>
      </c>
    </row>
    <row r="146" spans="6:17" ht="13.5">
      <c r="F146" s="30"/>
      <c r="G146" s="117"/>
      <c r="H146" s="117"/>
      <c r="I146" s="30"/>
      <c r="P146" s="30" t="e">
        <f t="shared" si="3"/>
        <v>#N/A</v>
      </c>
      <c r="Q146" s="30" t="e">
        <f>IF(P146="","",COUNTIF($P$8:P146,"○"))</f>
        <v>#N/A</v>
      </c>
    </row>
    <row r="147" spans="6:17" ht="13.5">
      <c r="F147" s="30"/>
      <c r="G147" s="117"/>
      <c r="H147" s="117"/>
      <c r="I147" s="30"/>
      <c r="P147" s="30" t="e">
        <f t="shared" si="3"/>
        <v>#N/A</v>
      </c>
      <c r="Q147" s="30" t="e">
        <f>IF(P147="","",COUNTIF($P$8:P147,"○"))</f>
        <v>#N/A</v>
      </c>
    </row>
    <row r="148" spans="6:17" ht="13.5">
      <c r="F148" s="30"/>
      <c r="G148" s="117"/>
      <c r="H148" s="117"/>
      <c r="I148" s="30"/>
      <c r="P148" s="30" t="e">
        <f t="shared" si="3"/>
        <v>#N/A</v>
      </c>
      <c r="Q148" s="30" t="e">
        <f>IF(P148="","",COUNTIF($P$8:P148,"○"))</f>
        <v>#N/A</v>
      </c>
    </row>
    <row r="149" spans="6:17" ht="13.5">
      <c r="F149" s="30"/>
      <c r="G149" s="117"/>
      <c r="H149" s="117"/>
      <c r="I149" s="30"/>
      <c r="P149" s="30" t="e">
        <f t="shared" si="3"/>
        <v>#N/A</v>
      </c>
      <c r="Q149" s="30" t="e">
        <f>IF(P149="","",COUNTIF($P$8:P149,"○"))</f>
        <v>#N/A</v>
      </c>
    </row>
    <row r="150" spans="16:17" ht="13.5">
      <c r="P150" s="30" t="e">
        <f t="shared" si="3"/>
        <v>#N/A</v>
      </c>
      <c r="Q150" s="30" t="e">
        <f>IF(P150="","",COUNTIF($P$8:P150,"○"))</f>
        <v>#N/A</v>
      </c>
    </row>
    <row r="151" spans="6:17" ht="13.5">
      <c r="F151" t="s">
        <v>288</v>
      </c>
      <c r="P151" s="30" t="e">
        <f t="shared" si="3"/>
        <v>#N/A</v>
      </c>
      <c r="Q151" s="30" t="e">
        <f>IF(P151="","",COUNTIF($P$8:P151,"○"))</f>
        <v>#N/A</v>
      </c>
    </row>
    <row r="152" spans="7:17" ht="13.5">
      <c r="G152" t="s">
        <v>280</v>
      </c>
      <c r="H152" t="s">
        <v>281</v>
      </c>
      <c r="I152" t="s">
        <v>282</v>
      </c>
      <c r="P152" s="30" t="e">
        <f t="shared" si="3"/>
        <v>#N/A</v>
      </c>
      <c r="Q152" s="30" t="e">
        <f>IF(P152="","",COUNTIF($P$8:P152,"○"))</f>
        <v>#N/A</v>
      </c>
    </row>
    <row r="153" spans="6:17" ht="13.5">
      <c r="F153">
        <v>1</v>
      </c>
      <c r="G153" t="s">
        <v>595</v>
      </c>
      <c r="H153" t="s">
        <v>594</v>
      </c>
      <c r="I153">
        <v>3</v>
      </c>
      <c r="L153" t="s">
        <v>288</v>
      </c>
      <c r="M153" t="s">
        <v>633</v>
      </c>
      <c r="N153" t="s">
        <v>593</v>
      </c>
      <c r="O153">
        <v>3</v>
      </c>
      <c r="P153" s="30" t="e">
        <f t="shared" si="3"/>
        <v>#N/A</v>
      </c>
      <c r="Q153" s="30" t="e">
        <f>IF(P153="","",COUNTIF($P$8:P153,"○"))</f>
        <v>#N/A</v>
      </c>
    </row>
    <row r="154" spans="6:17" ht="13.5">
      <c r="F154">
        <v>2</v>
      </c>
      <c r="G154" t="s">
        <v>633</v>
      </c>
      <c r="H154" t="s">
        <v>593</v>
      </c>
      <c r="I154">
        <v>2</v>
      </c>
      <c r="L154" t="s">
        <v>288</v>
      </c>
      <c r="M154" t="s">
        <v>590</v>
      </c>
      <c r="N154" t="s">
        <v>591</v>
      </c>
      <c r="O154">
        <v>3</v>
      </c>
      <c r="P154" s="30" t="e">
        <f t="shared" si="3"/>
        <v>#N/A</v>
      </c>
      <c r="Q154" s="30" t="e">
        <f>IF(P154="","",COUNTIF($P$8:P154,"○"))</f>
        <v>#N/A</v>
      </c>
    </row>
    <row r="155" spans="6:17" ht="13.5">
      <c r="F155">
        <v>3</v>
      </c>
      <c r="G155" t="s">
        <v>634</v>
      </c>
      <c r="H155" t="s">
        <v>589</v>
      </c>
      <c r="I155">
        <v>3</v>
      </c>
      <c r="L155" t="s">
        <v>288</v>
      </c>
      <c r="M155" t="s">
        <v>635</v>
      </c>
      <c r="N155" t="s">
        <v>636</v>
      </c>
      <c r="O155">
        <v>3</v>
      </c>
      <c r="P155" s="30" t="e">
        <f t="shared" si="3"/>
        <v>#N/A</v>
      </c>
      <c r="Q155" s="30" t="e">
        <f>IF(P155="","",COUNTIF($P$8:P155,"○"))</f>
        <v>#N/A</v>
      </c>
    </row>
    <row r="156" spans="6:17" ht="13.5">
      <c r="F156">
        <v>4</v>
      </c>
      <c r="G156" t="s">
        <v>637</v>
      </c>
      <c r="H156" t="s">
        <v>638</v>
      </c>
      <c r="I156">
        <v>3</v>
      </c>
      <c r="L156" t="s">
        <v>288</v>
      </c>
      <c r="M156" t="s">
        <v>639</v>
      </c>
      <c r="N156" t="s">
        <v>640</v>
      </c>
      <c r="O156">
        <v>3</v>
      </c>
      <c r="P156" s="30" t="e">
        <f t="shared" si="3"/>
        <v>#N/A</v>
      </c>
      <c r="Q156" s="30" t="e">
        <f>IF(P156="","",COUNTIF($P$8:P156,"○"))</f>
        <v>#N/A</v>
      </c>
    </row>
    <row r="157" spans="6:17" ht="13.5">
      <c r="F157">
        <v>5</v>
      </c>
      <c r="G157" t="s">
        <v>641</v>
      </c>
      <c r="H157" t="s">
        <v>585</v>
      </c>
      <c r="I157">
        <v>3</v>
      </c>
      <c r="L157" t="s">
        <v>288</v>
      </c>
      <c r="M157" t="s">
        <v>642</v>
      </c>
      <c r="N157" t="s">
        <v>643</v>
      </c>
      <c r="O157">
        <v>2</v>
      </c>
      <c r="P157" s="30" t="e">
        <f t="shared" si="3"/>
        <v>#N/A</v>
      </c>
      <c r="Q157" s="30" t="e">
        <f>IF(P157="","",COUNTIF($P$8:P157,"○"))</f>
        <v>#N/A</v>
      </c>
    </row>
    <row r="158" spans="6:17" ht="13.5">
      <c r="F158">
        <v>6</v>
      </c>
      <c r="G158" t="s">
        <v>590</v>
      </c>
      <c r="H158" t="s">
        <v>591</v>
      </c>
      <c r="I158">
        <v>2</v>
      </c>
      <c r="L158" t="s">
        <v>288</v>
      </c>
      <c r="M158" t="s">
        <v>644</v>
      </c>
      <c r="N158" t="s">
        <v>583</v>
      </c>
      <c r="O158">
        <v>3</v>
      </c>
      <c r="P158" s="30" t="e">
        <f t="shared" si="3"/>
        <v>#N/A</v>
      </c>
      <c r="Q158" s="30" t="e">
        <f>IF(P158="","",COUNTIF($P$8:P158,"○"))</f>
        <v>#N/A</v>
      </c>
    </row>
    <row r="159" spans="6:17" ht="13.5">
      <c r="F159">
        <v>7</v>
      </c>
      <c r="G159" t="s">
        <v>645</v>
      </c>
      <c r="H159" t="s">
        <v>646</v>
      </c>
      <c r="I159">
        <v>3</v>
      </c>
      <c r="L159" t="s">
        <v>288</v>
      </c>
      <c r="M159" t="s">
        <v>647</v>
      </c>
      <c r="N159" t="s">
        <v>648</v>
      </c>
      <c r="O159">
        <v>3</v>
      </c>
      <c r="P159" s="30" t="e">
        <f t="shared" si="3"/>
        <v>#N/A</v>
      </c>
      <c r="Q159" s="30" t="e">
        <f>IF(P159="","",COUNTIF($P$8:P159,"○"))</f>
        <v>#N/A</v>
      </c>
    </row>
    <row r="160" spans="6:17" ht="13.5">
      <c r="F160">
        <v>8</v>
      </c>
      <c r="G160" t="s">
        <v>649</v>
      </c>
      <c r="H160" t="s">
        <v>640</v>
      </c>
      <c r="I160">
        <v>3</v>
      </c>
      <c r="L160" t="s">
        <v>288</v>
      </c>
      <c r="M160" t="s">
        <v>650</v>
      </c>
      <c r="N160" t="s">
        <v>651</v>
      </c>
      <c r="O160">
        <v>3</v>
      </c>
      <c r="P160" s="30" t="e">
        <f t="shared" si="3"/>
        <v>#N/A</v>
      </c>
      <c r="Q160" s="30" t="e">
        <f>IF(P160="","",COUNTIF($P$8:P160,"○"))</f>
        <v>#N/A</v>
      </c>
    </row>
    <row r="161" spans="6:17" ht="13.5">
      <c r="F161">
        <v>9</v>
      </c>
      <c r="G161" t="s">
        <v>652</v>
      </c>
      <c r="H161" t="s">
        <v>583</v>
      </c>
      <c r="I161">
        <v>3</v>
      </c>
      <c r="L161" t="s">
        <v>288</v>
      </c>
      <c r="M161" t="s">
        <v>653</v>
      </c>
      <c r="N161" t="s">
        <v>654</v>
      </c>
      <c r="O161">
        <v>3</v>
      </c>
      <c r="P161" s="30" t="e">
        <f t="shared" si="3"/>
        <v>#N/A</v>
      </c>
      <c r="Q161" s="30" t="e">
        <f>IF(P161="","",COUNTIF($P$8:P161,"○"))</f>
        <v>#N/A</v>
      </c>
    </row>
    <row r="162" spans="6:17" ht="13.5">
      <c r="F162">
        <v>10</v>
      </c>
      <c r="G162" t="s">
        <v>655</v>
      </c>
      <c r="H162" t="s">
        <v>636</v>
      </c>
      <c r="I162">
        <v>3</v>
      </c>
      <c r="P162" s="30" t="e">
        <f t="shared" si="3"/>
        <v>#N/A</v>
      </c>
      <c r="Q162" s="30" t="e">
        <f>IF(P162="","",COUNTIF($P$8:P162,"○"))</f>
        <v>#N/A</v>
      </c>
    </row>
    <row r="163" spans="6:17" ht="13.5">
      <c r="F163">
        <v>11</v>
      </c>
      <c r="G163" t="s">
        <v>635</v>
      </c>
      <c r="H163" t="s">
        <v>636</v>
      </c>
      <c r="I163">
        <v>2</v>
      </c>
      <c r="P163" s="30" t="e">
        <f t="shared" si="3"/>
        <v>#N/A</v>
      </c>
      <c r="Q163" s="30" t="e">
        <f>IF(P163="","",COUNTIF($P$8:P163,"○"))</f>
        <v>#N/A</v>
      </c>
    </row>
    <row r="164" spans="6:17" ht="13.5">
      <c r="F164">
        <v>12</v>
      </c>
      <c r="G164" t="s">
        <v>639</v>
      </c>
      <c r="H164" t="s">
        <v>640</v>
      </c>
      <c r="I164">
        <v>2</v>
      </c>
      <c r="P164" s="30" t="e">
        <f t="shared" si="3"/>
        <v>#N/A</v>
      </c>
      <c r="Q164" s="30" t="e">
        <f>IF(P164="","",COUNTIF($P$8:P164,"○"))</f>
        <v>#N/A</v>
      </c>
    </row>
    <row r="165" spans="6:17" ht="13.5">
      <c r="F165">
        <v>13</v>
      </c>
      <c r="G165" t="s">
        <v>642</v>
      </c>
      <c r="H165" t="s">
        <v>643</v>
      </c>
      <c r="I165">
        <v>1</v>
      </c>
      <c r="P165" s="30" t="e">
        <f t="shared" si="3"/>
        <v>#N/A</v>
      </c>
      <c r="Q165" s="30" t="e">
        <f>IF(P165="","",COUNTIF($P$8:P165,"○"))</f>
        <v>#N/A</v>
      </c>
    </row>
    <row r="166" spans="6:17" ht="13.5">
      <c r="F166">
        <v>14</v>
      </c>
      <c r="G166" t="s">
        <v>644</v>
      </c>
      <c r="H166" t="s">
        <v>583</v>
      </c>
      <c r="I166">
        <v>2</v>
      </c>
      <c r="P166" s="30" t="e">
        <f t="shared" si="3"/>
        <v>#N/A</v>
      </c>
      <c r="Q166" s="30" t="e">
        <f>IF(P166="","",COUNTIF($P$8:P166,"○"))</f>
        <v>#N/A</v>
      </c>
    </row>
    <row r="167" spans="6:17" ht="13.5">
      <c r="F167">
        <v>15</v>
      </c>
      <c r="G167" t="s">
        <v>656</v>
      </c>
      <c r="H167" t="s">
        <v>632</v>
      </c>
      <c r="I167">
        <v>3</v>
      </c>
      <c r="P167" s="30" t="e">
        <f t="shared" si="3"/>
        <v>#N/A</v>
      </c>
      <c r="Q167" s="30" t="e">
        <f>IF(P167="","",COUNTIF($P$8:P167,"○"))</f>
        <v>#N/A</v>
      </c>
    </row>
    <row r="168" spans="6:17" ht="13.5">
      <c r="F168">
        <v>16</v>
      </c>
      <c r="G168" t="s">
        <v>657</v>
      </c>
      <c r="H168" t="s">
        <v>658</v>
      </c>
      <c r="I168">
        <v>3</v>
      </c>
      <c r="P168" s="30" t="e">
        <f t="shared" si="3"/>
        <v>#N/A</v>
      </c>
      <c r="Q168" s="30" t="e">
        <f>IF(P168="","",COUNTIF($P$8:P168,"○"))</f>
        <v>#N/A</v>
      </c>
    </row>
    <row r="169" spans="6:17" ht="13.5">
      <c r="F169">
        <v>17</v>
      </c>
      <c r="G169" t="s">
        <v>659</v>
      </c>
      <c r="H169" t="s">
        <v>660</v>
      </c>
      <c r="I169">
        <v>3</v>
      </c>
      <c r="P169" s="30" t="e">
        <f t="shared" si="3"/>
        <v>#N/A</v>
      </c>
      <c r="Q169" s="30" t="e">
        <f>IF(P169="","",COUNTIF($P$8:P169,"○"))</f>
        <v>#N/A</v>
      </c>
    </row>
    <row r="170" spans="6:17" ht="13.5">
      <c r="F170">
        <v>18</v>
      </c>
      <c r="G170" t="s">
        <v>647</v>
      </c>
      <c r="H170" t="s">
        <v>648</v>
      </c>
      <c r="I170">
        <v>2</v>
      </c>
      <c r="P170" s="30" t="e">
        <f t="shared" si="3"/>
        <v>#N/A</v>
      </c>
      <c r="Q170" s="30" t="e">
        <f>IF(P170="","",COUNTIF($P$8:P170,"○"))</f>
        <v>#N/A</v>
      </c>
    </row>
    <row r="171" spans="6:17" ht="13.5">
      <c r="F171">
        <v>19</v>
      </c>
      <c r="G171" t="s">
        <v>650</v>
      </c>
      <c r="H171" t="s">
        <v>651</v>
      </c>
      <c r="I171">
        <v>2</v>
      </c>
      <c r="P171" s="30" t="e">
        <f t="shared" si="3"/>
        <v>#N/A</v>
      </c>
      <c r="Q171" s="30" t="e">
        <f>IF(P171="","",COUNTIF($P$8:P171,"○"))</f>
        <v>#N/A</v>
      </c>
    </row>
    <row r="172" spans="6:17" ht="13.5">
      <c r="F172">
        <v>20</v>
      </c>
      <c r="G172" t="s">
        <v>653</v>
      </c>
      <c r="H172" t="s">
        <v>654</v>
      </c>
      <c r="I172">
        <v>2</v>
      </c>
      <c r="P172" s="30" t="e">
        <f t="shared" si="3"/>
        <v>#N/A</v>
      </c>
      <c r="Q172" s="30" t="e">
        <f>IF(P172="","",COUNTIF($P$8:P172,"○"))</f>
        <v>#N/A</v>
      </c>
    </row>
    <row r="173" spans="16:17" ht="13.5">
      <c r="P173" s="30" t="e">
        <f t="shared" si="3"/>
        <v>#N/A</v>
      </c>
      <c r="Q173" s="30" t="e">
        <f>IF(P173="","",COUNTIF($P$8:P173,"○"))</f>
        <v>#N/A</v>
      </c>
    </row>
    <row r="174" spans="6:17" ht="13.5">
      <c r="F174" s="133" t="s">
        <v>311</v>
      </c>
      <c r="P174" s="30" t="e">
        <f t="shared" si="3"/>
        <v>#N/A</v>
      </c>
      <c r="Q174" s="30" t="e">
        <f>IF(P174="","",COUNTIF($P$8:P174,"○"))</f>
        <v>#N/A</v>
      </c>
    </row>
    <row r="175" spans="6:17" ht="13.5">
      <c r="F175" s="134"/>
      <c r="G175" s="117" t="s">
        <v>280</v>
      </c>
      <c r="H175" s="117" t="s">
        <v>281</v>
      </c>
      <c r="I175" s="30" t="s">
        <v>282</v>
      </c>
      <c r="P175" s="30" t="e">
        <f t="shared" si="3"/>
        <v>#N/A</v>
      </c>
      <c r="Q175" s="30" t="e">
        <f>IF(P175="","",COUNTIF($P$8:P175,"○"))</f>
        <v>#N/A</v>
      </c>
    </row>
    <row r="176" spans="6:17" ht="13.5">
      <c r="F176" s="135">
        <v>1</v>
      </c>
      <c r="G176" s="90" t="s">
        <v>814</v>
      </c>
      <c r="H176" s="90" t="s">
        <v>815</v>
      </c>
      <c r="I176" s="124">
        <v>3</v>
      </c>
      <c r="L176" t="s">
        <v>311</v>
      </c>
      <c r="M176" s="117" t="s">
        <v>819</v>
      </c>
      <c r="N176" s="117" t="s">
        <v>815</v>
      </c>
      <c r="O176" s="30">
        <v>3</v>
      </c>
      <c r="P176" s="30" t="e">
        <f t="shared" si="3"/>
        <v>#N/A</v>
      </c>
      <c r="Q176" s="30" t="e">
        <f>IF(P176="","",COUNTIF($P$8:P176,"○"))</f>
        <v>#N/A</v>
      </c>
    </row>
    <row r="177" spans="6:17" ht="13.5">
      <c r="F177" s="136">
        <v>2</v>
      </c>
      <c r="G177" s="117" t="s">
        <v>816</v>
      </c>
      <c r="H177" s="117" t="s">
        <v>817</v>
      </c>
      <c r="I177" s="30">
        <v>3</v>
      </c>
      <c r="L177" t="s">
        <v>311</v>
      </c>
      <c r="M177" s="117" t="s">
        <v>822</v>
      </c>
      <c r="N177" s="117" t="s">
        <v>823</v>
      </c>
      <c r="O177" s="30">
        <v>3</v>
      </c>
      <c r="P177" s="30" t="e">
        <f t="shared" si="3"/>
        <v>#N/A</v>
      </c>
      <c r="Q177" s="30" t="e">
        <f>IF(P177="","",COUNTIF($P$8:P177,"○"))</f>
        <v>#N/A</v>
      </c>
    </row>
    <row r="178" spans="6:17" ht="13.5">
      <c r="F178" s="136">
        <v>3</v>
      </c>
      <c r="G178" s="117" t="s">
        <v>818</v>
      </c>
      <c r="H178" s="117" t="s">
        <v>815</v>
      </c>
      <c r="I178" s="30">
        <v>3</v>
      </c>
      <c r="L178" t="s">
        <v>311</v>
      </c>
      <c r="M178" s="117" t="s">
        <v>824</v>
      </c>
      <c r="N178" s="117" t="s">
        <v>874</v>
      </c>
      <c r="O178" s="30">
        <v>3</v>
      </c>
      <c r="P178" s="30" t="e">
        <f t="shared" si="3"/>
        <v>#N/A</v>
      </c>
      <c r="Q178" s="30" t="e">
        <f>IF(P178="","",COUNTIF($P$8:P178,"○"))</f>
        <v>#N/A</v>
      </c>
    </row>
    <row r="179" spans="6:17" ht="13.5">
      <c r="F179" s="136">
        <v>4</v>
      </c>
      <c r="G179" s="117" t="s">
        <v>819</v>
      </c>
      <c r="H179" s="117" t="s">
        <v>815</v>
      </c>
      <c r="I179" s="30">
        <v>2</v>
      </c>
      <c r="L179" t="s">
        <v>311</v>
      </c>
      <c r="M179" s="117" t="s">
        <v>825</v>
      </c>
      <c r="N179" s="117" t="s">
        <v>815</v>
      </c>
      <c r="O179" s="30">
        <v>3</v>
      </c>
      <c r="P179" s="30" t="e">
        <f t="shared" si="3"/>
        <v>#N/A</v>
      </c>
      <c r="Q179" s="30" t="e">
        <f>IF(P179="","",COUNTIF($P$8:P179,"○"))</f>
        <v>#N/A</v>
      </c>
    </row>
    <row r="180" spans="6:17" ht="13.5">
      <c r="F180" s="136">
        <v>5</v>
      </c>
      <c r="G180" s="117" t="s">
        <v>820</v>
      </c>
      <c r="H180" s="117" t="s">
        <v>821</v>
      </c>
      <c r="I180" s="30">
        <v>3</v>
      </c>
      <c r="L180" t="s">
        <v>311</v>
      </c>
      <c r="M180" s="117" t="s">
        <v>826</v>
      </c>
      <c r="N180" s="117" t="s">
        <v>815</v>
      </c>
      <c r="O180" s="30">
        <v>3</v>
      </c>
      <c r="P180" s="30" t="e">
        <f t="shared" si="3"/>
        <v>#N/A</v>
      </c>
      <c r="Q180" s="30" t="e">
        <f>IF(P180="","",COUNTIF($P$8:P180,"○"))</f>
        <v>#N/A</v>
      </c>
    </row>
    <row r="181" spans="6:17" ht="13.5">
      <c r="F181" s="136">
        <v>6</v>
      </c>
      <c r="G181" s="117" t="s">
        <v>822</v>
      </c>
      <c r="H181" s="117" t="s">
        <v>823</v>
      </c>
      <c r="I181" s="30">
        <v>2</v>
      </c>
      <c r="L181" t="s">
        <v>311</v>
      </c>
      <c r="M181" s="117" t="s">
        <v>827</v>
      </c>
      <c r="N181" s="117" t="s">
        <v>815</v>
      </c>
      <c r="O181" s="30">
        <v>3</v>
      </c>
      <c r="P181" s="30" t="e">
        <f t="shared" si="3"/>
        <v>#N/A</v>
      </c>
      <c r="Q181" s="30" t="e">
        <f>IF(P181="","",COUNTIF($P$8:P181,"○"))</f>
        <v>#N/A</v>
      </c>
    </row>
    <row r="182" spans="6:17" ht="13.5">
      <c r="F182" s="136">
        <v>7</v>
      </c>
      <c r="G182" s="117" t="s">
        <v>824</v>
      </c>
      <c r="H182" s="117" t="s">
        <v>874</v>
      </c>
      <c r="I182" s="30">
        <v>2</v>
      </c>
      <c r="L182" t="s">
        <v>311</v>
      </c>
      <c r="M182" s="117" t="s">
        <v>828</v>
      </c>
      <c r="N182" s="117" t="s">
        <v>823</v>
      </c>
      <c r="O182" s="30">
        <v>3</v>
      </c>
      <c r="P182" s="30" t="e">
        <f t="shared" si="3"/>
        <v>#N/A</v>
      </c>
      <c r="Q182" s="30" t="e">
        <f>IF(P182="","",COUNTIF($P$8:P182,"○"))</f>
        <v>#N/A</v>
      </c>
    </row>
    <row r="183" spans="6:17" ht="13.5">
      <c r="F183" s="136">
        <v>8</v>
      </c>
      <c r="G183" s="117" t="s">
        <v>825</v>
      </c>
      <c r="H183" s="117" t="s">
        <v>815</v>
      </c>
      <c r="I183" s="30">
        <v>2</v>
      </c>
      <c r="M183" s="117"/>
      <c r="N183" s="117"/>
      <c r="O183" s="30"/>
      <c r="P183" s="30" t="e">
        <f t="shared" si="3"/>
        <v>#N/A</v>
      </c>
      <c r="Q183" s="30" t="e">
        <f>IF(P183="","",COUNTIF($P$8:P183,"○"))</f>
        <v>#N/A</v>
      </c>
    </row>
    <row r="184" spans="6:17" ht="13.5">
      <c r="F184" s="136">
        <v>9</v>
      </c>
      <c r="G184" s="117" t="s">
        <v>826</v>
      </c>
      <c r="H184" s="117" t="s">
        <v>815</v>
      </c>
      <c r="I184" s="30">
        <v>2</v>
      </c>
      <c r="M184" s="117"/>
      <c r="N184" s="117"/>
      <c r="O184" s="30"/>
      <c r="P184" s="30" t="e">
        <f t="shared" si="3"/>
        <v>#N/A</v>
      </c>
      <c r="Q184" s="30" t="e">
        <f>IF(P184="","",COUNTIF($P$8:P184,"○"))</f>
        <v>#N/A</v>
      </c>
    </row>
    <row r="185" spans="6:17" ht="13.5">
      <c r="F185" s="136">
        <v>10</v>
      </c>
      <c r="G185" s="117" t="s">
        <v>827</v>
      </c>
      <c r="H185" s="117" t="s">
        <v>815</v>
      </c>
      <c r="I185" s="30">
        <v>2</v>
      </c>
      <c r="P185" s="30" t="e">
        <f t="shared" si="3"/>
        <v>#N/A</v>
      </c>
      <c r="Q185" s="30" t="e">
        <f>IF(P185="","",COUNTIF($P$8:P185,"○"))</f>
        <v>#N/A</v>
      </c>
    </row>
    <row r="186" spans="6:17" ht="13.5">
      <c r="F186" s="136">
        <v>11</v>
      </c>
      <c r="G186" s="117" t="s">
        <v>828</v>
      </c>
      <c r="H186" s="117" t="s">
        <v>823</v>
      </c>
      <c r="I186" s="30">
        <v>2</v>
      </c>
      <c r="P186" s="30" t="e">
        <f t="shared" si="3"/>
        <v>#N/A</v>
      </c>
      <c r="Q186" s="30" t="e">
        <f>IF(P186="","",COUNTIF($P$8:P186,"○"))</f>
        <v>#N/A</v>
      </c>
    </row>
    <row r="187" spans="6:17" ht="13.5">
      <c r="F187" s="136"/>
      <c r="G187" s="117"/>
      <c r="H187" s="117"/>
      <c r="I187" s="30"/>
      <c r="P187" s="30" t="e">
        <f t="shared" si="3"/>
        <v>#N/A</v>
      </c>
      <c r="Q187" s="30" t="e">
        <f>IF(P187="","",COUNTIF($P$8:P187,"○"))</f>
        <v>#N/A</v>
      </c>
    </row>
    <row r="188" spans="6:17" ht="13.5">
      <c r="F188" s="136" t="s">
        <v>290</v>
      </c>
      <c r="G188" s="117"/>
      <c r="H188" s="117"/>
      <c r="I188" s="30"/>
      <c r="P188" s="30" t="e">
        <f t="shared" si="3"/>
        <v>#N/A</v>
      </c>
      <c r="Q188" s="30" t="e">
        <f>IF(P188="","",COUNTIF($P$8:P188,"○"))</f>
        <v>#N/A</v>
      </c>
    </row>
    <row r="189" spans="6:17" ht="13.5">
      <c r="F189" s="136">
        <v>1</v>
      </c>
      <c r="G189" s="117" t="s">
        <v>314</v>
      </c>
      <c r="H189" s="117" t="s">
        <v>313</v>
      </c>
      <c r="I189" s="30">
        <v>3</v>
      </c>
      <c r="L189" s="136" t="s">
        <v>290</v>
      </c>
      <c r="M189" s="117" t="s">
        <v>831</v>
      </c>
      <c r="N189" s="117" t="s">
        <v>312</v>
      </c>
      <c r="O189" s="30">
        <v>3</v>
      </c>
      <c r="P189" s="30" t="e">
        <f t="shared" si="3"/>
        <v>#N/A</v>
      </c>
      <c r="Q189" s="30" t="e">
        <f>IF(P189="","",COUNTIF($P$8:P189,"○"))</f>
        <v>#N/A</v>
      </c>
    </row>
    <row r="190" spans="6:17" ht="13.5">
      <c r="F190" s="136">
        <v>2</v>
      </c>
      <c r="G190" s="117" t="s">
        <v>315</v>
      </c>
      <c r="H190" s="117" t="s">
        <v>316</v>
      </c>
      <c r="I190" s="30">
        <v>3</v>
      </c>
      <c r="L190" s="136" t="s">
        <v>290</v>
      </c>
      <c r="M190" s="117" t="s">
        <v>834</v>
      </c>
      <c r="N190" s="117" t="s">
        <v>313</v>
      </c>
      <c r="O190" s="30">
        <v>3</v>
      </c>
      <c r="P190" s="30" t="e">
        <f t="shared" si="3"/>
        <v>#N/A</v>
      </c>
      <c r="Q190" s="30" t="e">
        <f>IF(P190="","",COUNTIF($P$8:P190,"○"))</f>
        <v>#N/A</v>
      </c>
    </row>
    <row r="191" spans="6:17" ht="13.5">
      <c r="F191" s="136">
        <v>3</v>
      </c>
      <c r="G191" s="117" t="s">
        <v>317</v>
      </c>
      <c r="H191" s="117" t="s">
        <v>318</v>
      </c>
      <c r="I191" s="30">
        <v>3</v>
      </c>
      <c r="L191" s="136" t="s">
        <v>290</v>
      </c>
      <c r="M191" s="88" t="s">
        <v>837</v>
      </c>
      <c r="N191" s="88" t="s">
        <v>318</v>
      </c>
      <c r="O191" s="124">
        <v>3</v>
      </c>
      <c r="P191" s="30" t="e">
        <f t="shared" si="3"/>
        <v>#N/A</v>
      </c>
      <c r="Q191" s="30" t="e">
        <f>IF(P191="","",COUNTIF($P$8:P191,"○"))</f>
        <v>#N/A</v>
      </c>
    </row>
    <row r="192" spans="6:17" ht="13.5">
      <c r="F192" s="136">
        <v>4</v>
      </c>
      <c r="G192" s="117" t="s">
        <v>829</v>
      </c>
      <c r="H192" s="117" t="s">
        <v>830</v>
      </c>
      <c r="I192" s="30">
        <v>3</v>
      </c>
      <c r="L192" s="136" t="s">
        <v>290</v>
      </c>
      <c r="M192" s="88" t="s">
        <v>840</v>
      </c>
      <c r="N192" s="88" t="s">
        <v>841</v>
      </c>
      <c r="O192" s="124">
        <v>3</v>
      </c>
      <c r="P192" s="30" t="e">
        <f t="shared" si="3"/>
        <v>#N/A</v>
      </c>
      <c r="Q192" s="30" t="e">
        <f>IF(P192="","",COUNTIF($P$8:P192,"○"))</f>
        <v>#N/A</v>
      </c>
    </row>
    <row r="193" spans="6:17" ht="13.5">
      <c r="F193" s="136">
        <v>5</v>
      </c>
      <c r="G193" s="117" t="s">
        <v>831</v>
      </c>
      <c r="H193" s="117" t="s">
        <v>312</v>
      </c>
      <c r="I193" s="30">
        <v>2</v>
      </c>
      <c r="L193" s="136" t="s">
        <v>290</v>
      </c>
      <c r="M193" s="88" t="s">
        <v>842</v>
      </c>
      <c r="N193" s="88" t="s">
        <v>318</v>
      </c>
      <c r="O193" s="124">
        <v>3</v>
      </c>
      <c r="P193" s="30" t="e">
        <f t="shared" si="3"/>
        <v>#N/A</v>
      </c>
      <c r="Q193" s="30" t="e">
        <f>IF(P193="","",COUNTIF($P$8:P193,"○"))</f>
        <v>#N/A</v>
      </c>
    </row>
    <row r="194" spans="6:17" ht="13.5">
      <c r="F194" s="136">
        <v>6</v>
      </c>
      <c r="G194" s="117" t="s">
        <v>832</v>
      </c>
      <c r="H194" s="117" t="s">
        <v>833</v>
      </c>
      <c r="I194" s="30">
        <v>3</v>
      </c>
      <c r="L194" s="136" t="s">
        <v>290</v>
      </c>
      <c r="M194" s="88" t="s">
        <v>843</v>
      </c>
      <c r="N194" s="88" t="s">
        <v>313</v>
      </c>
      <c r="O194" s="124">
        <v>3</v>
      </c>
      <c r="P194" s="30" t="e">
        <f t="shared" si="3"/>
        <v>#N/A</v>
      </c>
      <c r="Q194" s="30" t="e">
        <f>IF(P194="","",COUNTIF($P$8:P194,"○"))</f>
        <v>#N/A</v>
      </c>
    </row>
    <row r="195" spans="6:17" ht="13.5">
      <c r="F195" s="136">
        <v>7</v>
      </c>
      <c r="G195" s="117" t="s">
        <v>834</v>
      </c>
      <c r="H195" s="117" t="s">
        <v>313</v>
      </c>
      <c r="I195" s="30">
        <v>2</v>
      </c>
      <c r="L195" s="136" t="s">
        <v>290</v>
      </c>
      <c r="M195" t="s">
        <v>844</v>
      </c>
      <c r="N195" t="s">
        <v>845</v>
      </c>
      <c r="O195" s="30">
        <v>3</v>
      </c>
      <c r="P195" s="30" t="e">
        <f t="shared" si="3"/>
        <v>#N/A</v>
      </c>
      <c r="Q195" s="30" t="e">
        <f>IF(P195="","",COUNTIF($P$8:P195,"○"))</f>
        <v>#N/A</v>
      </c>
    </row>
    <row r="196" spans="6:17" ht="13.5">
      <c r="F196" s="136">
        <v>8</v>
      </c>
      <c r="G196" s="117" t="s">
        <v>835</v>
      </c>
      <c r="H196" s="117" t="s">
        <v>836</v>
      </c>
      <c r="I196" s="30">
        <v>3</v>
      </c>
      <c r="L196" s="136" t="s">
        <v>290</v>
      </c>
      <c r="M196" s="117" t="s">
        <v>846</v>
      </c>
      <c r="N196" s="117" t="s">
        <v>847</v>
      </c>
      <c r="O196" s="30">
        <v>3</v>
      </c>
      <c r="P196" s="30" t="e">
        <f t="shared" si="3"/>
        <v>#N/A</v>
      </c>
      <c r="Q196" s="30" t="e">
        <f>IF(P196="","",COUNTIF($P$8:P196,"○"))</f>
        <v>#N/A</v>
      </c>
    </row>
    <row r="197" spans="6:17" ht="13.5">
      <c r="F197" s="136">
        <v>9</v>
      </c>
      <c r="G197" s="88" t="s">
        <v>837</v>
      </c>
      <c r="H197" s="88" t="s">
        <v>318</v>
      </c>
      <c r="I197" s="124">
        <v>2</v>
      </c>
      <c r="P197" s="30" t="e">
        <f t="shared" si="3"/>
        <v>#N/A</v>
      </c>
      <c r="Q197" s="30" t="e">
        <f>IF(P197="","",COUNTIF($P$8:P197,"○"))</f>
        <v>#N/A</v>
      </c>
    </row>
    <row r="198" spans="6:17" ht="13.5">
      <c r="F198" s="137">
        <v>10</v>
      </c>
      <c r="G198" s="88" t="s">
        <v>838</v>
      </c>
      <c r="H198" s="88" t="s">
        <v>839</v>
      </c>
      <c r="I198" s="124">
        <v>3</v>
      </c>
      <c r="P198" s="30" t="e">
        <f t="shared" si="3"/>
        <v>#N/A</v>
      </c>
      <c r="Q198" s="30" t="e">
        <f>IF(P198="","",COUNTIF($P$8:P198,"○"))</f>
        <v>#N/A</v>
      </c>
    </row>
    <row r="199" spans="6:17" ht="13.5">
      <c r="F199" s="137">
        <v>11</v>
      </c>
      <c r="G199" s="88" t="s">
        <v>840</v>
      </c>
      <c r="H199" s="88" t="s">
        <v>841</v>
      </c>
      <c r="I199" s="124">
        <v>2</v>
      </c>
      <c r="P199" s="30" t="e">
        <f t="shared" si="3"/>
        <v>#N/A</v>
      </c>
      <c r="Q199" s="30" t="e">
        <f>IF(P199="","",COUNTIF($P$8:P199,"○"))</f>
        <v>#N/A</v>
      </c>
    </row>
    <row r="200" spans="6:17" ht="13.5">
      <c r="F200" s="137">
        <v>12</v>
      </c>
      <c r="G200" s="88" t="s">
        <v>842</v>
      </c>
      <c r="H200" s="88" t="s">
        <v>318</v>
      </c>
      <c r="I200" s="124">
        <v>2</v>
      </c>
      <c r="P200" s="30" t="e">
        <f t="shared" si="3"/>
        <v>#N/A</v>
      </c>
      <c r="Q200" s="30" t="e">
        <f>IF(P200="","",COUNTIF($P$8:P200,"○"))</f>
        <v>#N/A</v>
      </c>
    </row>
    <row r="201" spans="6:17" ht="13.5">
      <c r="F201" s="137">
        <v>13</v>
      </c>
      <c r="G201" s="88" t="s">
        <v>843</v>
      </c>
      <c r="H201" s="88" t="s">
        <v>313</v>
      </c>
      <c r="I201" s="124">
        <v>2</v>
      </c>
      <c r="P201" s="30" t="e">
        <f aca="true" t="shared" si="4" ref="P201:P264">IF($A$3=N201,"○","")</f>
        <v>#N/A</v>
      </c>
      <c r="Q201" s="30" t="e">
        <f>IF(P201="","",COUNTIF($P$8:P201,"○"))</f>
        <v>#N/A</v>
      </c>
    </row>
    <row r="202" spans="6:17" ht="13.5">
      <c r="F202" s="133">
        <v>12</v>
      </c>
      <c r="G202" t="s">
        <v>844</v>
      </c>
      <c r="H202" t="s">
        <v>845</v>
      </c>
      <c r="I202" s="30">
        <v>2</v>
      </c>
      <c r="P202" s="30" t="e">
        <f t="shared" si="4"/>
        <v>#N/A</v>
      </c>
      <c r="Q202" s="30" t="e">
        <f>IF(P202="","",COUNTIF($P$8:P202,"○"))</f>
        <v>#N/A</v>
      </c>
    </row>
    <row r="203" spans="6:17" ht="13.5">
      <c r="F203" s="134">
        <v>13</v>
      </c>
      <c r="G203" s="117" t="s">
        <v>846</v>
      </c>
      <c r="H203" s="117" t="s">
        <v>847</v>
      </c>
      <c r="I203" s="30">
        <v>2</v>
      </c>
      <c r="P203" s="30" t="e">
        <f t="shared" si="4"/>
        <v>#N/A</v>
      </c>
      <c r="Q203" s="30" t="e">
        <f>IF(P203="","",COUNTIF($P$8:P203,"○"))</f>
        <v>#N/A</v>
      </c>
    </row>
    <row r="204" spans="6:17" ht="16.5">
      <c r="F204" s="120"/>
      <c r="G204" s="121"/>
      <c r="H204" s="121"/>
      <c r="I204" s="121"/>
      <c r="P204" s="30" t="e">
        <f t="shared" si="4"/>
        <v>#N/A</v>
      </c>
      <c r="Q204" s="30" t="e">
        <f>IF(P204="","",COUNTIF($P$8:P204,"○"))</f>
        <v>#N/A</v>
      </c>
    </row>
    <row r="205" spans="6:17" ht="13.5">
      <c r="F205" s="122"/>
      <c r="G205" s="117"/>
      <c r="H205" s="117"/>
      <c r="I205" s="30"/>
      <c r="M205" s="117"/>
      <c r="N205" s="117"/>
      <c r="P205" s="30" t="e">
        <f t="shared" si="4"/>
        <v>#N/A</v>
      </c>
      <c r="Q205" s="30" t="e">
        <f>IF(P205="","",COUNTIF($P$8:P205,"○"))</f>
        <v>#N/A</v>
      </c>
    </row>
    <row r="206" spans="6:17" ht="13.5">
      <c r="F206" s="126"/>
      <c r="G206" s="117"/>
      <c r="H206" s="117"/>
      <c r="I206" s="30"/>
      <c r="M206" s="117"/>
      <c r="N206" s="117"/>
      <c r="P206" s="30" t="e">
        <f t="shared" si="4"/>
        <v>#N/A</v>
      </c>
      <c r="Q206" s="30" t="e">
        <f>IF(P206="","",COUNTIF($P$8:P206,"○"))</f>
        <v>#N/A</v>
      </c>
    </row>
    <row r="207" spans="16:17" ht="13.5">
      <c r="P207" s="30" t="e">
        <f t="shared" si="4"/>
        <v>#N/A</v>
      </c>
      <c r="Q207" s="30" t="e">
        <f>IF(P207="","",COUNTIF($P$8:P207,"○"))</f>
        <v>#N/A</v>
      </c>
    </row>
    <row r="208" spans="16:17" ht="13.5">
      <c r="P208" s="30" t="e">
        <f t="shared" si="4"/>
        <v>#N/A</v>
      </c>
      <c r="Q208" s="30" t="e">
        <f>IF(P208="","",COUNTIF($P$8:P208,"○"))</f>
        <v>#N/A</v>
      </c>
    </row>
    <row r="209" spans="16:17" ht="13.5">
      <c r="P209" s="30" t="e">
        <f t="shared" si="4"/>
        <v>#N/A</v>
      </c>
      <c r="Q209" s="30" t="e">
        <f>IF(P209="","",COUNTIF($P$8:P209,"○"))</f>
        <v>#N/A</v>
      </c>
    </row>
    <row r="210" spans="6:17" ht="13.5">
      <c r="F210" t="s">
        <v>289</v>
      </c>
      <c r="P210" s="30" t="e">
        <f t="shared" si="4"/>
        <v>#N/A</v>
      </c>
      <c r="Q210" s="30" t="e">
        <f>IF(P210="","",COUNTIF($P$8:P210,"○"))</f>
        <v>#N/A</v>
      </c>
    </row>
    <row r="211" spans="7:17" ht="13.5">
      <c r="G211" t="s">
        <v>280</v>
      </c>
      <c r="H211" t="s">
        <v>281</v>
      </c>
      <c r="I211" t="s">
        <v>282</v>
      </c>
      <c r="P211" s="30" t="e">
        <f t="shared" si="4"/>
        <v>#N/A</v>
      </c>
      <c r="Q211" s="30" t="e">
        <f>IF(P211="","",COUNTIF($P$8:P211,"○"))</f>
        <v>#N/A</v>
      </c>
    </row>
    <row r="212" spans="6:17" ht="13.5">
      <c r="F212">
        <v>1</v>
      </c>
      <c r="G212" s="117" t="s">
        <v>662</v>
      </c>
      <c r="H212" s="117" t="s">
        <v>330</v>
      </c>
      <c r="I212" s="30">
        <v>3</v>
      </c>
      <c r="L212" t="s">
        <v>289</v>
      </c>
      <c r="M212" s="117" t="s">
        <v>663</v>
      </c>
      <c r="N212" s="117" t="s">
        <v>664</v>
      </c>
      <c r="O212" s="30">
        <v>3</v>
      </c>
      <c r="P212" s="30" t="e">
        <f t="shared" si="4"/>
        <v>#N/A</v>
      </c>
      <c r="Q212" s="30" t="e">
        <f>IF(P212="","",COUNTIF($P$8:P212,"○"))</f>
        <v>#N/A</v>
      </c>
    </row>
    <row r="213" spans="6:17" ht="13.5">
      <c r="F213">
        <v>2</v>
      </c>
      <c r="G213" s="117" t="s">
        <v>665</v>
      </c>
      <c r="H213" s="117" t="s">
        <v>599</v>
      </c>
      <c r="I213" s="30">
        <v>3</v>
      </c>
      <c r="L213" t="s">
        <v>289</v>
      </c>
      <c r="M213" s="117" t="s">
        <v>666</v>
      </c>
      <c r="N213" s="117" t="s">
        <v>330</v>
      </c>
      <c r="O213" s="30">
        <v>3</v>
      </c>
      <c r="P213" s="30" t="e">
        <f t="shared" si="4"/>
        <v>#N/A</v>
      </c>
      <c r="Q213" s="30" t="e">
        <f>IF(P213="","",COUNTIF($P$8:P213,"○"))</f>
        <v>#N/A</v>
      </c>
    </row>
    <row r="214" spans="6:17" ht="13.5">
      <c r="F214">
        <v>3</v>
      </c>
      <c r="G214" s="117" t="s">
        <v>667</v>
      </c>
      <c r="H214" s="117" t="s">
        <v>668</v>
      </c>
      <c r="I214" s="30">
        <v>3</v>
      </c>
      <c r="L214" t="s">
        <v>289</v>
      </c>
      <c r="M214" s="117" t="s">
        <v>669</v>
      </c>
      <c r="N214" s="117" t="s">
        <v>670</v>
      </c>
      <c r="O214" s="30">
        <v>3</v>
      </c>
      <c r="P214" s="30" t="e">
        <f t="shared" si="4"/>
        <v>#N/A</v>
      </c>
      <c r="Q214" s="30" t="e">
        <f>IF(P214="","",COUNTIF($P$8:P214,"○"))</f>
        <v>#N/A</v>
      </c>
    </row>
    <row r="215" spans="6:17" ht="13.5">
      <c r="F215">
        <v>4</v>
      </c>
      <c r="G215" s="117" t="s">
        <v>671</v>
      </c>
      <c r="H215" s="117" t="s">
        <v>609</v>
      </c>
      <c r="I215" s="30">
        <v>3</v>
      </c>
      <c r="L215" t="s">
        <v>289</v>
      </c>
      <c r="M215" s="117" t="s">
        <v>672</v>
      </c>
      <c r="N215" s="117" t="s">
        <v>609</v>
      </c>
      <c r="O215" s="30">
        <v>3</v>
      </c>
      <c r="P215" s="30" t="e">
        <f t="shared" si="4"/>
        <v>#N/A</v>
      </c>
      <c r="Q215" s="30" t="e">
        <f>IF(P215="","",COUNTIF($P$8:P215,"○"))</f>
        <v>#N/A</v>
      </c>
    </row>
    <row r="216" spans="6:17" ht="13.5">
      <c r="F216">
        <v>5</v>
      </c>
      <c r="G216" s="117" t="s">
        <v>663</v>
      </c>
      <c r="H216" s="117" t="s">
        <v>664</v>
      </c>
      <c r="I216" s="30">
        <v>2</v>
      </c>
      <c r="P216" s="30" t="e">
        <f t="shared" si="4"/>
        <v>#N/A</v>
      </c>
      <c r="Q216" s="30" t="e">
        <f>IF(P216="","",COUNTIF($P$8:P216,"○"))</f>
        <v>#N/A</v>
      </c>
    </row>
    <row r="217" spans="6:17" ht="13.5">
      <c r="F217">
        <v>6</v>
      </c>
      <c r="G217" s="117" t="s">
        <v>673</v>
      </c>
      <c r="H217" s="117" t="s">
        <v>597</v>
      </c>
      <c r="I217" s="30">
        <v>3</v>
      </c>
      <c r="P217" s="30" t="e">
        <f t="shared" si="4"/>
        <v>#N/A</v>
      </c>
      <c r="Q217" s="30" t="e">
        <f>IF(P217="","",COUNTIF($P$8:P217,"○"))</f>
        <v>#N/A</v>
      </c>
    </row>
    <row r="218" spans="6:17" ht="13.5">
      <c r="F218">
        <v>7</v>
      </c>
      <c r="G218" s="117" t="s">
        <v>674</v>
      </c>
      <c r="H218" s="117" t="s">
        <v>675</v>
      </c>
      <c r="I218" s="30">
        <v>3</v>
      </c>
      <c r="P218" s="30" t="e">
        <f t="shared" si="4"/>
        <v>#N/A</v>
      </c>
      <c r="Q218" s="30" t="e">
        <f>IF(P218="","",COUNTIF($P$8:P218,"○"))</f>
        <v>#N/A</v>
      </c>
    </row>
    <row r="219" spans="6:17" ht="13.5">
      <c r="F219">
        <v>8</v>
      </c>
      <c r="G219" s="117" t="s">
        <v>676</v>
      </c>
      <c r="H219" s="117" t="s">
        <v>677</v>
      </c>
      <c r="I219" s="30">
        <v>3</v>
      </c>
      <c r="P219" s="30" t="e">
        <f t="shared" si="4"/>
        <v>#N/A</v>
      </c>
      <c r="Q219" s="30" t="e">
        <f>IF(P219="","",COUNTIF($P$8:P219,"○"))</f>
        <v>#N/A</v>
      </c>
    </row>
    <row r="220" spans="6:17" ht="13.5">
      <c r="F220">
        <v>9</v>
      </c>
      <c r="G220" s="117" t="s">
        <v>678</v>
      </c>
      <c r="H220" s="117" t="s">
        <v>679</v>
      </c>
      <c r="I220" s="30">
        <v>3</v>
      </c>
      <c r="P220" s="30" t="e">
        <f t="shared" si="4"/>
        <v>#N/A</v>
      </c>
      <c r="Q220" s="30" t="e">
        <f>IF(P220="","",COUNTIF($P$8:P220,"○"))</f>
        <v>#N/A</v>
      </c>
    </row>
    <row r="221" spans="6:17" ht="13.5">
      <c r="F221">
        <v>10</v>
      </c>
      <c r="G221" s="117" t="s">
        <v>680</v>
      </c>
      <c r="H221" s="117" t="s">
        <v>679</v>
      </c>
      <c r="I221" s="30">
        <v>3</v>
      </c>
      <c r="P221" s="30" t="e">
        <f t="shared" si="4"/>
        <v>#N/A</v>
      </c>
      <c r="Q221" s="30" t="e">
        <f>IF(P221="","",COUNTIF($P$8:P221,"○"))</f>
        <v>#N/A</v>
      </c>
    </row>
    <row r="222" spans="6:17" ht="13.5">
      <c r="F222">
        <v>11</v>
      </c>
      <c r="G222" s="117" t="s">
        <v>681</v>
      </c>
      <c r="H222" s="117" t="s">
        <v>646</v>
      </c>
      <c r="I222" s="30">
        <v>3</v>
      </c>
      <c r="P222" s="30" t="e">
        <f t="shared" si="4"/>
        <v>#N/A</v>
      </c>
      <c r="Q222" s="30" t="e">
        <f>IF(P222="","",COUNTIF($P$8:P222,"○"))</f>
        <v>#N/A</v>
      </c>
    </row>
    <row r="223" spans="6:17" ht="13.5">
      <c r="F223">
        <v>12</v>
      </c>
      <c r="G223" s="117" t="s">
        <v>682</v>
      </c>
      <c r="H223" s="117" t="s">
        <v>604</v>
      </c>
      <c r="I223" s="30">
        <v>3</v>
      </c>
      <c r="P223" s="30" t="e">
        <f t="shared" si="4"/>
        <v>#N/A</v>
      </c>
      <c r="Q223" s="30" t="e">
        <f>IF(P223="","",COUNTIF($P$8:P223,"○"))</f>
        <v>#N/A</v>
      </c>
    </row>
    <row r="224" spans="6:17" ht="13.5">
      <c r="F224">
        <v>12</v>
      </c>
      <c r="G224" s="117" t="s">
        <v>666</v>
      </c>
      <c r="H224" s="117" t="s">
        <v>330</v>
      </c>
      <c r="I224" s="30">
        <v>2</v>
      </c>
      <c r="P224" s="30" t="e">
        <f t="shared" si="4"/>
        <v>#N/A</v>
      </c>
      <c r="Q224" s="30" t="e">
        <f>IF(P224="","",COUNTIF($P$8:P224,"○"))</f>
        <v>#N/A</v>
      </c>
    </row>
    <row r="225" spans="6:17" ht="13.5">
      <c r="F225">
        <v>14</v>
      </c>
      <c r="G225" s="117" t="s">
        <v>683</v>
      </c>
      <c r="H225" s="117" t="s">
        <v>684</v>
      </c>
      <c r="I225" s="30">
        <v>3</v>
      </c>
      <c r="P225" s="30" t="e">
        <f t="shared" si="4"/>
        <v>#N/A</v>
      </c>
      <c r="Q225" s="30" t="e">
        <f>IF(P225="","",COUNTIF($P$8:P225,"○"))</f>
        <v>#N/A</v>
      </c>
    </row>
    <row r="226" spans="6:17" ht="13.5">
      <c r="F226">
        <v>15</v>
      </c>
      <c r="G226" s="117" t="s">
        <v>685</v>
      </c>
      <c r="H226" s="117" t="s">
        <v>686</v>
      </c>
      <c r="I226" s="30">
        <v>3</v>
      </c>
      <c r="P226" s="30" t="e">
        <f t="shared" si="4"/>
        <v>#N/A</v>
      </c>
      <c r="Q226" s="30" t="e">
        <f>IF(P226="","",COUNTIF($P$8:P226,"○"))</f>
        <v>#N/A</v>
      </c>
    </row>
    <row r="227" spans="6:17" ht="13.5">
      <c r="F227">
        <v>16</v>
      </c>
      <c r="G227" s="117" t="s">
        <v>687</v>
      </c>
      <c r="H227" s="117" t="s">
        <v>598</v>
      </c>
      <c r="I227" s="30">
        <v>3</v>
      </c>
      <c r="P227" s="30" t="e">
        <f t="shared" si="4"/>
        <v>#N/A</v>
      </c>
      <c r="Q227" s="30" t="e">
        <f>IF(P227="","",COUNTIF($P$8:P227,"○"))</f>
        <v>#N/A</v>
      </c>
    </row>
    <row r="228" spans="6:17" ht="13.5">
      <c r="F228">
        <v>17</v>
      </c>
      <c r="G228" s="117" t="s">
        <v>688</v>
      </c>
      <c r="H228" s="117" t="s">
        <v>689</v>
      </c>
      <c r="I228" s="30">
        <v>3</v>
      </c>
      <c r="P228" s="30" t="e">
        <f t="shared" si="4"/>
        <v>#N/A</v>
      </c>
      <c r="Q228" s="30" t="e">
        <f>IF(P228="","",COUNTIF($P$8:P228,"○"))</f>
        <v>#N/A</v>
      </c>
    </row>
    <row r="229" spans="6:17" ht="13.5">
      <c r="F229">
        <v>17</v>
      </c>
      <c r="G229" s="117" t="s">
        <v>669</v>
      </c>
      <c r="H229" s="117" t="s">
        <v>670</v>
      </c>
      <c r="I229" s="30">
        <v>2</v>
      </c>
      <c r="P229" s="30" t="e">
        <f t="shared" si="4"/>
        <v>#N/A</v>
      </c>
      <c r="Q229" s="30" t="e">
        <f>IF(P229="","",COUNTIF($P$8:P229,"○"))</f>
        <v>#N/A</v>
      </c>
    </row>
    <row r="230" spans="6:17" ht="13.5">
      <c r="F230">
        <v>19</v>
      </c>
      <c r="G230" s="117" t="s">
        <v>690</v>
      </c>
      <c r="H230" s="117" t="s">
        <v>691</v>
      </c>
      <c r="I230" s="30">
        <v>3</v>
      </c>
      <c r="P230" s="30" t="e">
        <f t="shared" si="4"/>
        <v>#N/A</v>
      </c>
      <c r="Q230" s="30" t="e">
        <f>IF(P230="","",COUNTIF($P$8:P230,"○"))</f>
        <v>#N/A</v>
      </c>
    </row>
    <row r="231" spans="6:17" ht="13.5">
      <c r="F231">
        <v>20</v>
      </c>
      <c r="G231" s="117" t="s">
        <v>672</v>
      </c>
      <c r="H231" s="117" t="s">
        <v>609</v>
      </c>
      <c r="I231" s="30">
        <v>2</v>
      </c>
      <c r="P231" s="30" t="e">
        <f t="shared" si="4"/>
        <v>#N/A</v>
      </c>
      <c r="Q231" s="30" t="e">
        <f>IF(P231="","",COUNTIF($P$8:P231,"○"))</f>
        <v>#N/A</v>
      </c>
    </row>
    <row r="232" spans="16:17" ht="13.5">
      <c r="P232" s="30" t="e">
        <f t="shared" si="4"/>
        <v>#N/A</v>
      </c>
      <c r="Q232" s="30" t="e">
        <f>IF(P232="","",COUNTIF($P$8:P232,"○"))</f>
        <v>#N/A</v>
      </c>
    </row>
    <row r="233" spans="6:17" ht="13.5">
      <c r="F233" s="119"/>
      <c r="G233" s="117"/>
      <c r="H233" s="117"/>
      <c r="I233" s="30"/>
      <c r="P233" s="30" t="e">
        <f t="shared" si="4"/>
        <v>#N/A</v>
      </c>
      <c r="Q233" s="30" t="e">
        <f>IF(P233="","",COUNTIF($P$8:P233,"○"))</f>
        <v>#N/A</v>
      </c>
    </row>
    <row r="234" spans="6:17" ht="16.5">
      <c r="F234" s="120"/>
      <c r="G234" s="121"/>
      <c r="H234" s="121"/>
      <c r="I234" s="121"/>
      <c r="P234" s="30" t="e">
        <f t="shared" si="4"/>
        <v>#N/A</v>
      </c>
      <c r="Q234" s="30" t="e">
        <f>IF(P234="","",COUNTIF($P$8:P234,"○"))</f>
        <v>#N/A</v>
      </c>
    </row>
    <row r="235" spans="6:17" ht="13.5">
      <c r="F235" s="30"/>
      <c r="G235" s="117"/>
      <c r="H235" s="117"/>
      <c r="I235" s="30"/>
      <c r="M235" s="117"/>
      <c r="N235" s="117"/>
      <c r="O235" s="30"/>
      <c r="P235" s="30" t="e">
        <f t="shared" si="4"/>
        <v>#N/A</v>
      </c>
      <c r="Q235" s="30" t="e">
        <f>IF(P235="","",COUNTIF($P$8:P235,"○"))</f>
        <v>#N/A</v>
      </c>
    </row>
    <row r="236" spans="6:17" ht="13.5">
      <c r="F236" s="30"/>
      <c r="G236" s="117"/>
      <c r="H236" s="117"/>
      <c r="I236" s="30"/>
      <c r="M236" s="117"/>
      <c r="N236" s="117"/>
      <c r="O236" s="30"/>
      <c r="P236" s="30" t="e">
        <f t="shared" si="4"/>
        <v>#N/A</v>
      </c>
      <c r="Q236" s="30" t="e">
        <f>IF(P236="","",COUNTIF($P$8:P236,"○"))</f>
        <v>#N/A</v>
      </c>
    </row>
    <row r="237" spans="6:17" ht="13.5">
      <c r="F237" s="30"/>
      <c r="G237" s="117"/>
      <c r="H237" s="117"/>
      <c r="I237" s="30"/>
      <c r="M237" s="117"/>
      <c r="N237" s="117"/>
      <c r="O237" s="30"/>
      <c r="P237" s="30" t="e">
        <f t="shared" si="4"/>
        <v>#N/A</v>
      </c>
      <c r="Q237" s="30" t="e">
        <f>IF(P237="","",COUNTIF($P$8:P237,"○"))</f>
        <v>#N/A</v>
      </c>
    </row>
    <row r="238" spans="6:17" ht="13.5">
      <c r="F238" s="30"/>
      <c r="G238" s="117"/>
      <c r="H238" s="117"/>
      <c r="I238" s="30"/>
      <c r="M238" s="117"/>
      <c r="N238" s="117"/>
      <c r="O238" s="30"/>
      <c r="P238" s="30" t="e">
        <f t="shared" si="4"/>
        <v>#N/A</v>
      </c>
      <c r="Q238" s="30" t="e">
        <f>IF(P238="","",COUNTIF($P$8:P238,"○"))</f>
        <v>#N/A</v>
      </c>
    </row>
    <row r="239" spans="6:17" ht="13.5">
      <c r="F239" s="30"/>
      <c r="G239" s="117"/>
      <c r="H239" s="117"/>
      <c r="I239" s="30"/>
      <c r="M239" s="117"/>
      <c r="N239" s="117"/>
      <c r="O239" s="30"/>
      <c r="P239" s="30" t="e">
        <f t="shared" si="4"/>
        <v>#N/A</v>
      </c>
      <c r="Q239" s="30" t="e">
        <f>IF(P239="","",COUNTIF($P$8:P239,"○"))</f>
        <v>#N/A</v>
      </c>
    </row>
    <row r="240" spans="6:17" ht="13.5">
      <c r="F240" s="30"/>
      <c r="G240" s="117"/>
      <c r="H240" s="117"/>
      <c r="I240" s="30"/>
      <c r="M240" s="117"/>
      <c r="N240" s="117"/>
      <c r="O240" s="30"/>
      <c r="P240" s="30" t="e">
        <f t="shared" si="4"/>
        <v>#N/A</v>
      </c>
      <c r="Q240" s="30" t="e">
        <f>IF(P240="","",COUNTIF($P$8:P240,"○"))</f>
        <v>#N/A</v>
      </c>
    </row>
    <row r="241" spans="6:17" ht="13.5">
      <c r="F241" s="30"/>
      <c r="G241" s="117"/>
      <c r="H241" s="117"/>
      <c r="I241" s="30"/>
      <c r="M241" s="117"/>
      <c r="N241" s="117"/>
      <c r="O241" s="30"/>
      <c r="P241" s="30" t="e">
        <f t="shared" si="4"/>
        <v>#N/A</v>
      </c>
      <c r="Q241" s="30" t="e">
        <f>IF(P241="","",COUNTIF($P$8:P241,"○"))</f>
        <v>#N/A</v>
      </c>
    </row>
    <row r="242" spans="6:17" ht="13.5">
      <c r="F242" s="30"/>
      <c r="G242" s="117"/>
      <c r="H242" s="117"/>
      <c r="I242" s="30"/>
      <c r="M242" s="117"/>
      <c r="N242" s="117"/>
      <c r="O242" s="30"/>
      <c r="P242" s="30" t="e">
        <f t="shared" si="4"/>
        <v>#N/A</v>
      </c>
      <c r="Q242" s="30" t="e">
        <f>IF(P242="","",COUNTIF($P$8:P242,"○"))</f>
        <v>#N/A</v>
      </c>
    </row>
    <row r="243" spans="6:17" ht="13.5">
      <c r="F243" s="30"/>
      <c r="G243" s="117"/>
      <c r="H243" s="117"/>
      <c r="I243" s="30"/>
      <c r="M243" s="117"/>
      <c r="N243" s="117"/>
      <c r="O243" s="30"/>
      <c r="P243" s="30" t="e">
        <f t="shared" si="4"/>
        <v>#N/A</v>
      </c>
      <c r="Q243" s="30" t="e">
        <f>IF(P243="","",COUNTIF($P$8:P243,"○"))</f>
        <v>#N/A</v>
      </c>
    </row>
    <row r="244" spans="6:17" ht="13.5">
      <c r="F244" s="30"/>
      <c r="G244" s="117"/>
      <c r="H244" s="117"/>
      <c r="I244" s="30"/>
      <c r="M244" s="117"/>
      <c r="N244" s="117"/>
      <c r="O244" s="30"/>
      <c r="P244" s="30" t="e">
        <f t="shared" si="4"/>
        <v>#N/A</v>
      </c>
      <c r="Q244" s="30" t="e">
        <f>IF(P244="","",COUNTIF($P$8:P244,"○"))</f>
        <v>#N/A</v>
      </c>
    </row>
    <row r="245" spans="6:17" ht="13.5">
      <c r="F245" s="30"/>
      <c r="G245" s="117"/>
      <c r="H245" s="117"/>
      <c r="I245" s="30"/>
      <c r="P245" s="30" t="e">
        <f t="shared" si="4"/>
        <v>#N/A</v>
      </c>
      <c r="Q245" s="30" t="e">
        <f>IF(P245="","",COUNTIF($P$8:P245,"○"))</f>
        <v>#N/A</v>
      </c>
    </row>
    <row r="246" spans="6:17" ht="13.5">
      <c r="F246" s="30"/>
      <c r="G246" s="117"/>
      <c r="H246" s="117"/>
      <c r="I246" s="30"/>
      <c r="P246" s="30" t="e">
        <f t="shared" si="4"/>
        <v>#N/A</v>
      </c>
      <c r="Q246" s="30" t="e">
        <f>IF(P246="","",COUNTIF($P$8:P246,"○"))</f>
        <v>#N/A</v>
      </c>
    </row>
    <row r="247" spans="6:17" ht="13.5">
      <c r="F247" s="30"/>
      <c r="G247" s="117"/>
      <c r="H247" s="117"/>
      <c r="I247" s="30"/>
      <c r="P247" s="30" t="e">
        <f t="shared" si="4"/>
        <v>#N/A</v>
      </c>
      <c r="Q247" s="30" t="e">
        <f>IF(P247="","",COUNTIF($P$8:P247,"○"))</f>
        <v>#N/A</v>
      </c>
    </row>
    <row r="248" spans="6:17" ht="13.5">
      <c r="F248" s="30"/>
      <c r="G248" s="117"/>
      <c r="H248" s="117"/>
      <c r="I248" s="30"/>
      <c r="P248" s="30" t="e">
        <f t="shared" si="4"/>
        <v>#N/A</v>
      </c>
      <c r="Q248" s="30" t="e">
        <f>IF(P248="","",COUNTIF($P$8:P248,"○"))</f>
        <v>#N/A</v>
      </c>
    </row>
    <row r="249" spans="6:17" ht="13.5">
      <c r="F249" s="30"/>
      <c r="G249" s="117"/>
      <c r="H249" s="117"/>
      <c r="I249" s="30"/>
      <c r="P249" s="30" t="e">
        <f t="shared" si="4"/>
        <v>#N/A</v>
      </c>
      <c r="Q249" s="30" t="e">
        <f>IF(P249="","",COUNTIF($P$8:P249,"○"))</f>
        <v>#N/A</v>
      </c>
    </row>
    <row r="250" spans="6:17" ht="13.5">
      <c r="F250" s="30"/>
      <c r="G250" s="117"/>
      <c r="H250" s="117"/>
      <c r="I250" s="30"/>
      <c r="P250" s="30" t="e">
        <f t="shared" si="4"/>
        <v>#N/A</v>
      </c>
      <c r="Q250" s="30" t="e">
        <f>IF(P250="","",COUNTIF($P$8:P250,"○"))</f>
        <v>#N/A</v>
      </c>
    </row>
    <row r="251" spans="6:17" ht="13.5">
      <c r="F251" s="30"/>
      <c r="G251" s="117"/>
      <c r="H251" s="117"/>
      <c r="I251" s="30"/>
      <c r="P251" s="30" t="e">
        <f t="shared" si="4"/>
        <v>#N/A</v>
      </c>
      <c r="Q251" s="30" t="e">
        <f>IF(P251="","",COUNTIF($P$8:P251,"○"))</f>
        <v>#N/A</v>
      </c>
    </row>
    <row r="252" spans="6:17" ht="13.5">
      <c r="F252" s="30"/>
      <c r="G252" s="117"/>
      <c r="H252" s="117"/>
      <c r="I252" s="30"/>
      <c r="P252" s="30" t="e">
        <f t="shared" si="4"/>
        <v>#N/A</v>
      </c>
      <c r="Q252" s="30" t="e">
        <f>IF(P252="","",COUNTIF($P$8:P252,"○"))</f>
        <v>#N/A</v>
      </c>
    </row>
    <row r="253" spans="6:17" ht="13.5">
      <c r="F253" s="30"/>
      <c r="G253" s="117"/>
      <c r="H253" s="117"/>
      <c r="I253" s="30"/>
      <c r="P253" s="30" t="e">
        <f t="shared" si="4"/>
        <v>#N/A</v>
      </c>
      <c r="Q253" s="30" t="e">
        <f>IF(P253="","",COUNTIF($P$8:P253,"○"))</f>
        <v>#N/A</v>
      </c>
    </row>
    <row r="254" spans="6:17" ht="13.5">
      <c r="F254" s="30"/>
      <c r="G254" s="117"/>
      <c r="H254" s="117"/>
      <c r="I254" s="30"/>
      <c r="P254" s="30" t="e">
        <f t="shared" si="4"/>
        <v>#N/A</v>
      </c>
      <c r="Q254" s="30" t="e">
        <f>IF(P254="","",COUNTIF($P$8:P254,"○"))</f>
        <v>#N/A</v>
      </c>
    </row>
    <row r="255" spans="16:17" ht="13.5">
      <c r="P255" s="30" t="e">
        <f t="shared" si="4"/>
        <v>#N/A</v>
      </c>
      <c r="Q255" s="30" t="e">
        <f>IF(P255="","",COUNTIF($P$8:P255,"○"))</f>
        <v>#N/A</v>
      </c>
    </row>
    <row r="256" spans="16:17" ht="13.5">
      <c r="P256" s="30" t="e">
        <f t="shared" si="4"/>
        <v>#N/A</v>
      </c>
      <c r="Q256" s="30" t="e">
        <f>IF(P256="","",COUNTIF($P$8:P256,"○"))</f>
        <v>#N/A</v>
      </c>
    </row>
    <row r="257" spans="6:17" ht="13.5">
      <c r="F257" s="124"/>
      <c r="G257" s="127"/>
      <c r="H257" s="127"/>
      <c r="I257" s="128"/>
      <c r="M257" s="127"/>
      <c r="N257" s="127"/>
      <c r="P257" s="30" t="e">
        <f t="shared" si="4"/>
        <v>#N/A</v>
      </c>
      <c r="Q257" s="30" t="e">
        <f>IF(P257="","",COUNTIF($P$8:P257,"○"))</f>
        <v>#N/A</v>
      </c>
    </row>
    <row r="258" spans="6:17" ht="13.5">
      <c r="F258" s="124"/>
      <c r="G258" s="127"/>
      <c r="H258" s="127"/>
      <c r="I258" s="128"/>
      <c r="M258" s="127"/>
      <c r="N258" s="127"/>
      <c r="P258" s="30" t="e">
        <f t="shared" si="4"/>
        <v>#N/A</v>
      </c>
      <c r="Q258" s="30" t="e">
        <f>IF(P258="","",COUNTIF($P$8:P258,"○"))</f>
        <v>#N/A</v>
      </c>
    </row>
    <row r="259" spans="6:17" ht="13.5">
      <c r="F259" s="124"/>
      <c r="G259" s="127"/>
      <c r="H259" s="127"/>
      <c r="I259" s="128"/>
      <c r="M259" s="127"/>
      <c r="N259" s="127"/>
      <c r="P259" s="30" t="e">
        <f t="shared" si="4"/>
        <v>#N/A</v>
      </c>
      <c r="Q259" s="30" t="e">
        <f>IF(P259="","",COUNTIF($P$8:P259,"○"))</f>
        <v>#N/A</v>
      </c>
    </row>
    <row r="260" spans="6:17" ht="13.5">
      <c r="F260" s="124"/>
      <c r="G260" s="88"/>
      <c r="H260" s="88"/>
      <c r="I260" s="124"/>
      <c r="M260" s="127"/>
      <c r="N260" s="127"/>
      <c r="P260" s="30" t="e">
        <f t="shared" si="4"/>
        <v>#N/A</v>
      </c>
      <c r="Q260" s="30" t="e">
        <f>IF(P260="","",COUNTIF($P$8:P260,"○"))</f>
        <v>#N/A</v>
      </c>
    </row>
    <row r="261" spans="6:17" ht="13.5">
      <c r="F261" s="124"/>
      <c r="G261" s="127"/>
      <c r="H261" s="127"/>
      <c r="I261" s="128"/>
      <c r="M261" s="127"/>
      <c r="N261" s="127"/>
      <c r="P261" s="30" t="e">
        <f t="shared" si="4"/>
        <v>#N/A</v>
      </c>
      <c r="Q261" s="30" t="e">
        <f>IF(P261="","",COUNTIF($P$8:P261,"○"))</f>
        <v>#N/A</v>
      </c>
    </row>
    <row r="262" spans="6:17" ht="13.5">
      <c r="F262" s="124"/>
      <c r="G262" s="127"/>
      <c r="H262" s="127"/>
      <c r="I262" s="128"/>
      <c r="M262" s="127"/>
      <c r="N262" s="127"/>
      <c r="P262" s="30" t="e">
        <f t="shared" si="4"/>
        <v>#N/A</v>
      </c>
      <c r="Q262" s="30" t="e">
        <f>IF(P262="","",COUNTIF($P$8:P262,"○"))</f>
        <v>#N/A</v>
      </c>
    </row>
    <row r="263" spans="6:17" ht="13.5">
      <c r="F263" s="124"/>
      <c r="G263" s="127"/>
      <c r="H263" s="127"/>
      <c r="I263" s="128"/>
      <c r="M263" s="127"/>
      <c r="N263" s="127"/>
      <c r="P263" s="30" t="e">
        <f t="shared" si="4"/>
        <v>#N/A</v>
      </c>
      <c r="Q263" s="30" t="e">
        <f>IF(P263="","",COUNTIF($P$8:P263,"○"))</f>
        <v>#N/A</v>
      </c>
    </row>
    <row r="264" spans="6:17" ht="13.5">
      <c r="F264" s="128"/>
      <c r="G264" s="88"/>
      <c r="H264" s="88"/>
      <c r="I264" s="124"/>
      <c r="P264" s="30" t="e">
        <f t="shared" si="4"/>
        <v>#N/A</v>
      </c>
      <c r="Q264" s="30" t="e">
        <f>IF(P264="","",COUNTIF($P$8:P264,"○"))</f>
        <v>#N/A</v>
      </c>
    </row>
    <row r="265" spans="6:17" ht="13.5">
      <c r="F265" s="128"/>
      <c r="G265" s="127"/>
      <c r="H265" s="129"/>
      <c r="I265" s="128"/>
      <c r="P265" s="30" t="e">
        <f aca="true" t="shared" si="5" ref="P265:P328">IF($A$3=N265,"○","")</f>
        <v>#N/A</v>
      </c>
      <c r="Q265" s="30" t="e">
        <f>IF(P265="","",COUNTIF($P$8:P265,"○"))</f>
        <v>#N/A</v>
      </c>
    </row>
    <row r="266" spans="6:17" ht="13.5">
      <c r="F266" s="128"/>
      <c r="G266" s="127"/>
      <c r="H266" s="127"/>
      <c r="I266" s="128"/>
      <c r="P266" s="30" t="e">
        <f t="shared" si="5"/>
        <v>#N/A</v>
      </c>
      <c r="Q266" s="30" t="e">
        <f>IF(P266="","",COUNTIF($P$8:P266,"○"))</f>
        <v>#N/A</v>
      </c>
    </row>
    <row r="267" spans="6:17" ht="13.5">
      <c r="F267" s="128"/>
      <c r="G267" s="127"/>
      <c r="H267" s="127"/>
      <c r="I267" s="128"/>
      <c r="P267" s="30" t="e">
        <f t="shared" si="5"/>
        <v>#N/A</v>
      </c>
      <c r="Q267" s="30" t="e">
        <f>IF(P267="","",COUNTIF($P$8:P267,"○"))</f>
        <v>#N/A</v>
      </c>
    </row>
    <row r="268" spans="6:17" ht="13.5">
      <c r="F268" s="128"/>
      <c r="G268" s="88"/>
      <c r="H268" s="88"/>
      <c r="I268" s="126"/>
      <c r="P268" s="30" t="e">
        <f t="shared" si="5"/>
        <v>#N/A</v>
      </c>
      <c r="Q268" s="30" t="e">
        <f>IF(P268="","",COUNTIF($P$8:P268,"○"))</f>
        <v>#N/A</v>
      </c>
    </row>
    <row r="269" spans="6:17" ht="13.5">
      <c r="F269" s="128"/>
      <c r="G269" s="127"/>
      <c r="H269" s="127"/>
      <c r="I269" s="128"/>
      <c r="P269" s="30" t="e">
        <f t="shared" si="5"/>
        <v>#N/A</v>
      </c>
      <c r="Q269" s="30" t="e">
        <f>IF(P269="","",COUNTIF($P$8:P269,"○"))</f>
        <v>#N/A</v>
      </c>
    </row>
    <row r="270" spans="6:17" ht="13.5">
      <c r="F270" s="128"/>
      <c r="G270" s="127"/>
      <c r="H270" s="127"/>
      <c r="I270" s="128"/>
      <c r="P270" s="30" t="e">
        <f t="shared" si="5"/>
        <v>#N/A</v>
      </c>
      <c r="Q270" s="30" t="e">
        <f>IF(P270="","",COUNTIF($P$8:P270,"○"))</f>
        <v>#N/A</v>
      </c>
    </row>
    <row r="271" spans="6:17" ht="13.5">
      <c r="F271" s="128"/>
      <c r="G271" s="127"/>
      <c r="H271" s="127"/>
      <c r="I271" s="128"/>
      <c r="P271" s="30" t="e">
        <f t="shared" si="5"/>
        <v>#N/A</v>
      </c>
      <c r="Q271" s="30" t="e">
        <f>IF(P271="","",COUNTIF($P$8:P271,"○"))</f>
        <v>#N/A</v>
      </c>
    </row>
    <row r="272" spans="6:17" ht="13.5">
      <c r="F272" s="128"/>
      <c r="G272" s="127"/>
      <c r="H272" s="127"/>
      <c r="I272" s="128"/>
      <c r="P272" s="30" t="e">
        <f t="shared" si="5"/>
        <v>#N/A</v>
      </c>
      <c r="Q272" s="30" t="e">
        <f>IF(P272="","",COUNTIF($P$8:P272,"○"))</f>
        <v>#N/A</v>
      </c>
    </row>
    <row r="273" spans="6:17" ht="13.5">
      <c r="F273" s="124"/>
      <c r="G273" s="127"/>
      <c r="H273" s="127"/>
      <c r="I273" s="128"/>
      <c r="P273" s="30" t="e">
        <f t="shared" si="5"/>
        <v>#N/A</v>
      </c>
      <c r="Q273" s="30" t="e">
        <f>IF(P273="","",COUNTIF($P$8:P273,"○"))</f>
        <v>#N/A</v>
      </c>
    </row>
    <row r="274" spans="6:17" ht="13.5">
      <c r="F274" s="124"/>
      <c r="G274" s="127"/>
      <c r="H274" s="127"/>
      <c r="I274" s="128"/>
      <c r="P274" s="30" t="e">
        <f t="shared" si="5"/>
        <v>#N/A</v>
      </c>
      <c r="Q274" s="30" t="e">
        <f>IF(P274="","",COUNTIF($P$8:P274,"○"))</f>
        <v>#N/A</v>
      </c>
    </row>
    <row r="275" spans="6:17" ht="13.5">
      <c r="F275" s="124"/>
      <c r="G275" s="127"/>
      <c r="H275" s="127"/>
      <c r="I275" s="128"/>
      <c r="P275" s="30" t="e">
        <f t="shared" si="5"/>
        <v>#N/A</v>
      </c>
      <c r="Q275" s="30" t="e">
        <f>IF(P275="","",COUNTIF($P$8:P275,"○"))</f>
        <v>#N/A</v>
      </c>
    </row>
    <row r="276" spans="6:17" ht="13.5">
      <c r="F276" s="124"/>
      <c r="G276" s="127"/>
      <c r="H276" s="127"/>
      <c r="I276" s="128"/>
      <c r="P276" s="30" t="e">
        <f t="shared" si="5"/>
        <v>#N/A</v>
      </c>
      <c r="Q276" s="30" t="e">
        <f>IF(P276="","",COUNTIF($P$8:P276,"○"))</f>
        <v>#N/A</v>
      </c>
    </row>
    <row r="277" spans="16:17" ht="13.5">
      <c r="P277" s="30" t="e">
        <f t="shared" si="5"/>
        <v>#N/A</v>
      </c>
      <c r="Q277" s="30" t="e">
        <f>IF(P277="","",COUNTIF($P$8:P277,"○"))</f>
        <v>#N/A</v>
      </c>
    </row>
    <row r="278" spans="16:17" ht="13.5">
      <c r="P278" s="30" t="e">
        <f t="shared" si="5"/>
        <v>#N/A</v>
      </c>
      <c r="Q278" s="30" t="e">
        <f>IF(P278="","",COUNTIF($P$8:P278,"○"))</f>
        <v>#N/A</v>
      </c>
    </row>
    <row r="279" spans="16:17" ht="13.5">
      <c r="P279" s="30" t="e">
        <f t="shared" si="5"/>
        <v>#N/A</v>
      </c>
      <c r="Q279" s="30" t="e">
        <f>IF(P279="","",COUNTIF($P$8:P279,"○"))</f>
        <v>#N/A</v>
      </c>
    </row>
    <row r="280" spans="6:17" ht="17.25">
      <c r="F280" s="83" t="s">
        <v>291</v>
      </c>
      <c r="L280" s="83" t="s">
        <v>291</v>
      </c>
      <c r="P280" s="30" t="e">
        <f t="shared" si="5"/>
        <v>#N/A</v>
      </c>
      <c r="Q280" s="30" t="e">
        <f>IF(P280="","",COUNTIF($P$8:P280,"○"))</f>
        <v>#N/A</v>
      </c>
    </row>
    <row r="281" spans="16:17" ht="13.5">
      <c r="P281" s="30" t="e">
        <f t="shared" si="5"/>
        <v>#N/A</v>
      </c>
      <c r="Q281" s="30" t="e">
        <f>IF(P281="","",COUNTIF($P$8:P281,"○"))</f>
        <v>#N/A</v>
      </c>
    </row>
    <row r="282" spans="6:17" ht="13.5">
      <c r="F282" t="s">
        <v>277</v>
      </c>
      <c r="P282" s="30" t="e">
        <f t="shared" si="5"/>
        <v>#N/A</v>
      </c>
      <c r="Q282" s="30" t="e">
        <f>IF(P282="","",COUNTIF($P$8:P282,"○"))</f>
        <v>#N/A</v>
      </c>
    </row>
    <row r="283" spans="6:17" ht="13.5">
      <c r="F283">
        <v>1</v>
      </c>
      <c r="G283" s="130" t="s">
        <v>692</v>
      </c>
      <c r="H283" s="130" t="s">
        <v>693</v>
      </c>
      <c r="I283" s="94">
        <v>1</v>
      </c>
      <c r="L283" t="s">
        <v>284</v>
      </c>
      <c r="M283" s="130" t="s">
        <v>692</v>
      </c>
      <c r="N283" s="130" t="s">
        <v>693</v>
      </c>
      <c r="O283">
        <v>2</v>
      </c>
      <c r="P283" s="30" t="e">
        <f t="shared" si="5"/>
        <v>#N/A</v>
      </c>
      <c r="Q283" s="30" t="e">
        <f>IF(P283="","",COUNTIF($P$8:P283,"○"))</f>
        <v>#N/A</v>
      </c>
    </row>
    <row r="284" spans="6:17" ht="13.5">
      <c r="F284">
        <v>2</v>
      </c>
      <c r="G284" s="123" t="s">
        <v>694</v>
      </c>
      <c r="H284" s="117" t="s">
        <v>334</v>
      </c>
      <c r="I284" s="30">
        <v>1</v>
      </c>
      <c r="L284" t="s">
        <v>284</v>
      </c>
      <c r="M284" s="123" t="s">
        <v>694</v>
      </c>
      <c r="N284" s="117" t="s">
        <v>334</v>
      </c>
      <c r="O284">
        <v>2</v>
      </c>
      <c r="P284" s="30" t="e">
        <f t="shared" si="5"/>
        <v>#N/A</v>
      </c>
      <c r="Q284" s="30" t="e">
        <f>IF(P284="","",COUNTIF($P$8:P284,"○"))</f>
        <v>#N/A</v>
      </c>
    </row>
    <row r="285" spans="6:17" ht="13.5">
      <c r="F285">
        <v>3</v>
      </c>
      <c r="G285" s="117" t="s">
        <v>695</v>
      </c>
      <c r="H285" s="117" t="s">
        <v>696</v>
      </c>
      <c r="I285" s="30">
        <v>1</v>
      </c>
      <c r="L285" t="s">
        <v>284</v>
      </c>
      <c r="M285" s="117" t="s">
        <v>695</v>
      </c>
      <c r="N285" s="117" t="s">
        <v>696</v>
      </c>
      <c r="O285">
        <v>2</v>
      </c>
      <c r="P285" s="30" t="e">
        <f t="shared" si="5"/>
        <v>#N/A</v>
      </c>
      <c r="Q285" s="30" t="e">
        <f>IF(P285="","",COUNTIF($P$8:P285,"○"))</f>
        <v>#N/A</v>
      </c>
    </row>
    <row r="286" spans="6:17" ht="13.5">
      <c r="F286">
        <v>4</v>
      </c>
      <c r="G286" s="117" t="s">
        <v>697</v>
      </c>
      <c r="H286" s="117" t="s">
        <v>698</v>
      </c>
      <c r="I286" s="30">
        <v>1</v>
      </c>
      <c r="L286" t="s">
        <v>284</v>
      </c>
      <c r="M286" s="117" t="s">
        <v>697</v>
      </c>
      <c r="N286" s="117" t="s">
        <v>698</v>
      </c>
      <c r="O286">
        <v>2</v>
      </c>
      <c r="P286" s="30" t="e">
        <f t="shared" si="5"/>
        <v>#N/A</v>
      </c>
      <c r="Q286" s="30" t="e">
        <f>IF(P286="","",COUNTIF($P$8:P286,"○"))</f>
        <v>#N/A</v>
      </c>
    </row>
    <row r="287" spans="6:17" ht="13.5">
      <c r="F287">
        <v>5</v>
      </c>
      <c r="G287" s="123" t="s">
        <v>699</v>
      </c>
      <c r="H287" s="117" t="s">
        <v>700</v>
      </c>
      <c r="I287" s="30">
        <v>1</v>
      </c>
      <c r="L287" t="s">
        <v>284</v>
      </c>
      <c r="M287" s="123" t="s">
        <v>699</v>
      </c>
      <c r="N287" s="117" t="s">
        <v>700</v>
      </c>
      <c r="O287">
        <v>2</v>
      </c>
      <c r="P287" s="30" t="e">
        <f t="shared" si="5"/>
        <v>#N/A</v>
      </c>
      <c r="Q287" s="30" t="e">
        <f>IF(P287="","",COUNTIF($P$8:P287,"○"))</f>
        <v>#N/A</v>
      </c>
    </row>
    <row r="288" spans="6:17" ht="13.5">
      <c r="F288">
        <v>6</v>
      </c>
      <c r="G288" s="117" t="s">
        <v>701</v>
      </c>
      <c r="H288" s="117" t="s">
        <v>702</v>
      </c>
      <c r="I288" s="30">
        <v>1</v>
      </c>
      <c r="L288" t="s">
        <v>284</v>
      </c>
      <c r="M288" s="117" t="s">
        <v>701</v>
      </c>
      <c r="N288" s="117" t="s">
        <v>702</v>
      </c>
      <c r="O288">
        <v>2</v>
      </c>
      <c r="P288" s="30" t="e">
        <f t="shared" si="5"/>
        <v>#N/A</v>
      </c>
      <c r="Q288" s="30" t="e">
        <f>IF(P288="","",COUNTIF($P$8:P288,"○"))</f>
        <v>#N/A</v>
      </c>
    </row>
    <row r="289" spans="6:17" ht="13.5">
      <c r="F289">
        <v>7</v>
      </c>
      <c r="G289" s="123" t="s">
        <v>703</v>
      </c>
      <c r="H289" s="123" t="s">
        <v>704</v>
      </c>
      <c r="I289" s="30">
        <v>1</v>
      </c>
      <c r="L289" t="s">
        <v>284</v>
      </c>
      <c r="M289" s="123" t="s">
        <v>703</v>
      </c>
      <c r="N289" s="123" t="s">
        <v>704</v>
      </c>
      <c r="O289">
        <v>2</v>
      </c>
      <c r="P289" s="30" t="e">
        <f t="shared" si="5"/>
        <v>#N/A</v>
      </c>
      <c r="Q289" s="30" t="e">
        <f>IF(P289="","",COUNTIF($P$8:P289,"○"))</f>
        <v>#N/A</v>
      </c>
    </row>
    <row r="290" spans="6:17" ht="13.5">
      <c r="F290">
        <v>7</v>
      </c>
      <c r="G290" s="117" t="s">
        <v>705</v>
      </c>
      <c r="H290" s="117" t="s">
        <v>706</v>
      </c>
      <c r="I290" s="30">
        <v>1</v>
      </c>
      <c r="L290" t="s">
        <v>284</v>
      </c>
      <c r="M290" s="117" t="s">
        <v>705</v>
      </c>
      <c r="N290" s="117" t="s">
        <v>706</v>
      </c>
      <c r="O290">
        <v>2</v>
      </c>
      <c r="P290" s="30" t="e">
        <f t="shared" si="5"/>
        <v>#N/A</v>
      </c>
      <c r="Q290" s="30" t="e">
        <f>IF(P290="","",COUNTIF($P$8:P290,"○"))</f>
        <v>#N/A</v>
      </c>
    </row>
    <row r="291" spans="6:17" ht="13.5">
      <c r="F291">
        <v>9</v>
      </c>
      <c r="G291" s="117" t="s">
        <v>707</v>
      </c>
      <c r="H291" s="117" t="s">
        <v>693</v>
      </c>
      <c r="I291" s="30">
        <v>1</v>
      </c>
      <c r="L291" t="s">
        <v>284</v>
      </c>
      <c r="M291" s="117" t="s">
        <v>707</v>
      </c>
      <c r="N291" s="117" t="s">
        <v>693</v>
      </c>
      <c r="O291">
        <v>2</v>
      </c>
      <c r="P291" s="30" t="e">
        <f t="shared" si="5"/>
        <v>#N/A</v>
      </c>
      <c r="Q291" s="30" t="e">
        <f>IF(P291="","",COUNTIF($P$8:P291,"○"))</f>
        <v>#N/A</v>
      </c>
    </row>
    <row r="292" spans="6:17" ht="13.5">
      <c r="F292">
        <v>10</v>
      </c>
      <c r="G292" s="117" t="s">
        <v>708</v>
      </c>
      <c r="H292" s="117" t="s">
        <v>709</v>
      </c>
      <c r="I292" s="30">
        <v>1</v>
      </c>
      <c r="L292" t="s">
        <v>284</v>
      </c>
      <c r="M292" s="117" t="s">
        <v>708</v>
      </c>
      <c r="N292" s="117" t="s">
        <v>709</v>
      </c>
      <c r="O292">
        <v>2</v>
      </c>
      <c r="P292" s="30" t="e">
        <f t="shared" si="5"/>
        <v>#N/A</v>
      </c>
      <c r="Q292" s="30" t="e">
        <f>IF(P292="","",COUNTIF($P$8:P292,"○"))</f>
        <v>#N/A</v>
      </c>
    </row>
    <row r="293" spans="16:17" ht="13.5">
      <c r="P293" s="30" t="e">
        <f t="shared" si="5"/>
        <v>#N/A</v>
      </c>
      <c r="Q293" s="30" t="e">
        <f>IF(P293="","",COUNTIF($P$8:P293,"○"))</f>
        <v>#N/A</v>
      </c>
    </row>
    <row r="294" spans="6:17" ht="13.5">
      <c r="F294" t="s">
        <v>284</v>
      </c>
      <c r="P294" s="30" t="e">
        <f t="shared" si="5"/>
        <v>#N/A</v>
      </c>
      <c r="Q294" s="30" t="e">
        <f>IF(P294="","",COUNTIF($P$8:P294,"○"))</f>
        <v>#N/A</v>
      </c>
    </row>
    <row r="295" spans="6:17" ht="13.5">
      <c r="F295">
        <v>1</v>
      </c>
      <c r="G295" s="123" t="s">
        <v>710</v>
      </c>
      <c r="H295" s="117" t="s">
        <v>711</v>
      </c>
      <c r="I295" s="30">
        <v>2</v>
      </c>
      <c r="L295" t="s">
        <v>285</v>
      </c>
      <c r="M295" s="123" t="s">
        <v>710</v>
      </c>
      <c r="N295" s="117" t="s">
        <v>711</v>
      </c>
      <c r="O295">
        <v>3</v>
      </c>
      <c r="P295" s="30" t="e">
        <f t="shared" si="5"/>
        <v>#N/A</v>
      </c>
      <c r="Q295" s="30" t="e">
        <f>IF(P295="","",COUNTIF($P$8:P295,"○"))</f>
        <v>#N/A</v>
      </c>
    </row>
    <row r="296" spans="6:17" ht="13.5">
      <c r="F296">
        <v>2</v>
      </c>
      <c r="G296" s="117" t="s">
        <v>712</v>
      </c>
      <c r="H296" s="117" t="s">
        <v>696</v>
      </c>
      <c r="I296" s="30">
        <v>2</v>
      </c>
      <c r="L296" t="s">
        <v>285</v>
      </c>
      <c r="M296" s="117" t="s">
        <v>712</v>
      </c>
      <c r="N296" s="117" t="s">
        <v>696</v>
      </c>
      <c r="O296">
        <v>3</v>
      </c>
      <c r="P296" s="30" t="e">
        <f t="shared" si="5"/>
        <v>#N/A</v>
      </c>
      <c r="Q296" s="30" t="e">
        <f>IF(P296="","",COUNTIF($P$8:P296,"○"))</f>
        <v>#N/A</v>
      </c>
    </row>
    <row r="297" spans="6:17" ht="13.5">
      <c r="F297">
        <v>3</v>
      </c>
      <c r="G297" s="117" t="s">
        <v>713</v>
      </c>
      <c r="H297" s="117" t="s">
        <v>700</v>
      </c>
      <c r="I297" s="30">
        <v>2</v>
      </c>
      <c r="L297" t="s">
        <v>285</v>
      </c>
      <c r="M297" s="117" t="s">
        <v>713</v>
      </c>
      <c r="N297" s="117" t="s">
        <v>700</v>
      </c>
      <c r="O297">
        <v>3</v>
      </c>
      <c r="P297" s="30" t="e">
        <f t="shared" si="5"/>
        <v>#N/A</v>
      </c>
      <c r="Q297" s="30" t="e">
        <f>IF(P297="","",COUNTIF($P$8:P297,"○"))</f>
        <v>#N/A</v>
      </c>
    </row>
    <row r="298" spans="6:17" ht="13.5">
      <c r="F298">
        <v>4</v>
      </c>
      <c r="G298" s="123" t="s">
        <v>714</v>
      </c>
      <c r="H298" s="117" t="s">
        <v>702</v>
      </c>
      <c r="I298" s="30">
        <v>2</v>
      </c>
      <c r="L298" t="s">
        <v>285</v>
      </c>
      <c r="M298" s="123" t="s">
        <v>714</v>
      </c>
      <c r="N298" s="117" t="s">
        <v>702</v>
      </c>
      <c r="O298">
        <v>3</v>
      </c>
      <c r="P298" s="30" t="e">
        <f t="shared" si="5"/>
        <v>#N/A</v>
      </c>
      <c r="Q298" s="30" t="e">
        <f>IF(P298="","",COUNTIF($P$8:P298,"○"))</f>
        <v>#N/A</v>
      </c>
    </row>
    <row r="299" spans="6:17" ht="13.5">
      <c r="F299">
        <v>5</v>
      </c>
      <c r="G299" s="117" t="s">
        <v>715</v>
      </c>
      <c r="H299" s="117" t="s">
        <v>716</v>
      </c>
      <c r="I299" s="30">
        <v>2</v>
      </c>
      <c r="L299" t="s">
        <v>285</v>
      </c>
      <c r="M299" s="117" t="s">
        <v>715</v>
      </c>
      <c r="N299" s="117" t="s">
        <v>716</v>
      </c>
      <c r="O299">
        <v>3</v>
      </c>
      <c r="P299" s="30" t="e">
        <f t="shared" si="5"/>
        <v>#N/A</v>
      </c>
      <c r="Q299" s="30" t="e">
        <f>IF(P299="","",COUNTIF($P$8:P299,"○"))</f>
        <v>#N/A</v>
      </c>
    </row>
    <row r="300" spans="6:17" ht="13.5">
      <c r="F300">
        <v>6</v>
      </c>
      <c r="G300" s="123" t="s">
        <v>717</v>
      </c>
      <c r="H300" s="117" t="s">
        <v>718</v>
      </c>
      <c r="I300" s="30">
        <v>2</v>
      </c>
      <c r="L300" t="s">
        <v>285</v>
      </c>
      <c r="M300" s="123" t="s">
        <v>717</v>
      </c>
      <c r="N300" s="117" t="s">
        <v>718</v>
      </c>
      <c r="O300">
        <v>3</v>
      </c>
      <c r="P300" s="30" t="e">
        <f t="shared" si="5"/>
        <v>#N/A</v>
      </c>
      <c r="Q300" s="30" t="e">
        <f>IF(P300="","",COUNTIF($P$8:P300,"○"))</f>
        <v>#N/A</v>
      </c>
    </row>
    <row r="301" spans="6:17" ht="13.5">
      <c r="F301">
        <v>7</v>
      </c>
      <c r="G301" s="117" t="s">
        <v>719</v>
      </c>
      <c r="H301" s="117" t="s">
        <v>720</v>
      </c>
      <c r="I301" s="30">
        <v>2</v>
      </c>
      <c r="L301" t="s">
        <v>285</v>
      </c>
      <c r="M301" s="117" t="s">
        <v>719</v>
      </c>
      <c r="N301" s="117" t="s">
        <v>720</v>
      </c>
      <c r="O301">
        <v>3</v>
      </c>
      <c r="P301" s="30" t="e">
        <f t="shared" si="5"/>
        <v>#N/A</v>
      </c>
      <c r="Q301" s="30" t="e">
        <f>IF(P301="","",COUNTIF($P$8:P301,"○"))</f>
        <v>#N/A</v>
      </c>
    </row>
    <row r="302" spans="6:17" ht="13.5">
      <c r="F302">
        <v>8</v>
      </c>
      <c r="G302" s="117" t="s">
        <v>721</v>
      </c>
      <c r="H302" s="117" t="s">
        <v>711</v>
      </c>
      <c r="I302" s="30">
        <v>2</v>
      </c>
      <c r="L302" t="s">
        <v>285</v>
      </c>
      <c r="M302" s="117" t="s">
        <v>721</v>
      </c>
      <c r="N302" s="117" t="s">
        <v>711</v>
      </c>
      <c r="O302">
        <v>3</v>
      </c>
      <c r="P302" s="30" t="e">
        <f t="shared" si="5"/>
        <v>#N/A</v>
      </c>
      <c r="Q302" s="30" t="e">
        <f>IF(P302="","",COUNTIF($P$8:P302,"○"))</f>
        <v>#N/A</v>
      </c>
    </row>
    <row r="303" spans="6:17" ht="13.5">
      <c r="F303">
        <v>8</v>
      </c>
      <c r="G303" s="123" t="s">
        <v>722</v>
      </c>
      <c r="H303" s="117" t="s">
        <v>723</v>
      </c>
      <c r="I303" s="30">
        <v>2</v>
      </c>
      <c r="L303" t="s">
        <v>285</v>
      </c>
      <c r="M303" s="123" t="s">
        <v>722</v>
      </c>
      <c r="N303" s="117" t="s">
        <v>723</v>
      </c>
      <c r="O303">
        <v>3</v>
      </c>
      <c r="P303" s="30" t="e">
        <f t="shared" si="5"/>
        <v>#N/A</v>
      </c>
      <c r="Q303" s="30" t="e">
        <f>IF(P303="","",COUNTIF($P$8:P303,"○"))</f>
        <v>#N/A</v>
      </c>
    </row>
    <row r="304" spans="6:17" ht="13.5">
      <c r="F304">
        <v>10</v>
      </c>
      <c r="G304" s="117" t="s">
        <v>724</v>
      </c>
      <c r="H304" s="117" t="s">
        <v>725</v>
      </c>
      <c r="I304" s="30">
        <v>2</v>
      </c>
      <c r="L304" t="s">
        <v>285</v>
      </c>
      <c r="M304" s="117" t="s">
        <v>724</v>
      </c>
      <c r="N304" s="117" t="s">
        <v>725</v>
      </c>
      <c r="O304">
        <v>3</v>
      </c>
      <c r="P304" s="30" t="e">
        <f t="shared" si="5"/>
        <v>#N/A</v>
      </c>
      <c r="Q304" s="30" t="e">
        <f>IF(P304="","",COUNTIF($P$8:P304,"○"))</f>
        <v>#N/A</v>
      </c>
    </row>
    <row r="305" spans="16:17" ht="13.5">
      <c r="P305" s="30" t="e">
        <f t="shared" si="5"/>
        <v>#N/A</v>
      </c>
      <c r="Q305" s="30" t="e">
        <f>IF(P305="","",COUNTIF($P$8:P305,"○"))</f>
        <v>#N/A</v>
      </c>
    </row>
    <row r="306" spans="6:17" ht="13.5">
      <c r="F306" s="119"/>
      <c r="G306" s="117"/>
      <c r="H306" s="117"/>
      <c r="I306" s="117"/>
      <c r="P306" s="30" t="e">
        <f t="shared" si="5"/>
        <v>#N/A</v>
      </c>
      <c r="Q306" s="30" t="e">
        <f>IF(P306="","",COUNTIF($P$8:P306,"○"))</f>
        <v>#N/A</v>
      </c>
    </row>
    <row r="307" spans="6:17" ht="13.5">
      <c r="F307" s="30"/>
      <c r="G307" s="123"/>
      <c r="H307" s="117"/>
      <c r="I307" s="30"/>
      <c r="M307" s="123"/>
      <c r="N307" s="123"/>
      <c r="O307" s="30"/>
      <c r="P307" s="30" t="e">
        <f t="shared" si="5"/>
        <v>#N/A</v>
      </c>
      <c r="Q307" s="30" t="e">
        <f>IF(P307="","",COUNTIF($P$8:P307,"○"))</f>
        <v>#N/A</v>
      </c>
    </row>
    <row r="308" spans="6:17" ht="13.5">
      <c r="F308" s="30"/>
      <c r="G308" s="123"/>
      <c r="H308" s="123"/>
      <c r="I308" s="30"/>
      <c r="M308" s="123"/>
      <c r="N308" s="123"/>
      <c r="O308" s="30"/>
      <c r="P308" s="30" t="e">
        <f t="shared" si="5"/>
        <v>#N/A</v>
      </c>
      <c r="Q308" s="30" t="e">
        <f>IF(P308="","",COUNTIF($P$8:P308,"○"))</f>
        <v>#N/A</v>
      </c>
    </row>
    <row r="309" spans="6:17" ht="13.5">
      <c r="F309" s="30"/>
      <c r="G309" s="117"/>
      <c r="H309" s="117"/>
      <c r="I309" s="30"/>
      <c r="M309" s="117"/>
      <c r="N309" s="117"/>
      <c r="O309" s="30"/>
      <c r="P309" s="30" t="e">
        <f t="shared" si="5"/>
        <v>#N/A</v>
      </c>
      <c r="Q309" s="30" t="e">
        <f>IF(P309="","",COUNTIF($P$8:P309,"○"))</f>
        <v>#N/A</v>
      </c>
    </row>
    <row r="310" spans="6:17" ht="13.5">
      <c r="F310" s="30"/>
      <c r="G310" s="123"/>
      <c r="H310" s="123"/>
      <c r="I310" s="30"/>
      <c r="M310" s="123"/>
      <c r="N310" s="117"/>
      <c r="O310" s="30"/>
      <c r="P310" s="30" t="e">
        <f t="shared" si="5"/>
        <v>#N/A</v>
      </c>
      <c r="Q310" s="30" t="e">
        <f>IF(P310="","",COUNTIF($P$8:P310,"○"))</f>
        <v>#N/A</v>
      </c>
    </row>
    <row r="311" spans="6:17" ht="13.5">
      <c r="F311" s="30"/>
      <c r="G311" s="123"/>
      <c r="H311" s="117"/>
      <c r="I311" s="30"/>
      <c r="M311" s="123"/>
      <c r="N311" s="123"/>
      <c r="O311" s="30"/>
      <c r="P311" s="30" t="e">
        <f t="shared" si="5"/>
        <v>#N/A</v>
      </c>
      <c r="Q311" s="30" t="e">
        <f>IF(P311="","",COUNTIF($P$8:P311,"○"))</f>
        <v>#N/A</v>
      </c>
    </row>
    <row r="312" spans="6:17" ht="13.5">
      <c r="F312" s="30"/>
      <c r="G312" s="123"/>
      <c r="H312" s="123"/>
      <c r="I312" s="30"/>
      <c r="M312" s="117"/>
      <c r="N312" s="123"/>
      <c r="O312" s="30"/>
      <c r="P312" s="30" t="e">
        <f t="shared" si="5"/>
        <v>#N/A</v>
      </c>
      <c r="Q312" s="30" t="e">
        <f>IF(P312="","",COUNTIF($P$8:P312,"○"))</f>
        <v>#N/A</v>
      </c>
    </row>
    <row r="313" spans="6:17" ht="13.5">
      <c r="F313" s="30"/>
      <c r="G313" s="123"/>
      <c r="H313" s="123"/>
      <c r="I313" s="30"/>
      <c r="M313" s="123"/>
      <c r="N313" s="123"/>
      <c r="O313" s="30"/>
      <c r="P313" s="30" t="e">
        <f t="shared" si="5"/>
        <v>#N/A</v>
      </c>
      <c r="Q313" s="30" t="e">
        <f>IF(P313="","",COUNTIF($P$8:P313,"○"))</f>
        <v>#N/A</v>
      </c>
    </row>
    <row r="314" spans="6:17" ht="13.5">
      <c r="F314" s="30"/>
      <c r="G314" s="117"/>
      <c r="H314" s="117"/>
      <c r="I314" s="30"/>
      <c r="M314" s="117"/>
      <c r="N314" s="117"/>
      <c r="P314" s="30" t="e">
        <f t="shared" si="5"/>
        <v>#N/A</v>
      </c>
      <c r="Q314" s="30" t="e">
        <f>IF(P314="","",COUNTIF($P$8:P314,"○"))</f>
        <v>#N/A</v>
      </c>
    </row>
    <row r="315" spans="6:17" ht="13.5">
      <c r="F315" s="30"/>
      <c r="G315" s="123"/>
      <c r="H315" s="123"/>
      <c r="I315" s="30"/>
      <c r="M315" s="123"/>
      <c r="N315" s="123"/>
      <c r="P315" s="30" t="e">
        <f t="shared" si="5"/>
        <v>#N/A</v>
      </c>
      <c r="Q315" s="30" t="e">
        <f>IF(P315="","",COUNTIF($P$8:P315,"○"))</f>
        <v>#N/A</v>
      </c>
    </row>
    <row r="316" spans="6:17" ht="13.5">
      <c r="F316" s="30"/>
      <c r="G316" s="123"/>
      <c r="H316" s="123"/>
      <c r="I316" s="30"/>
      <c r="M316" s="123"/>
      <c r="N316" s="123"/>
      <c r="P316" s="30" t="e">
        <f t="shared" si="5"/>
        <v>#N/A</v>
      </c>
      <c r="Q316" s="30" t="e">
        <f>IF(P316="","",COUNTIF($P$8:P316,"○"))</f>
        <v>#N/A</v>
      </c>
    </row>
    <row r="317" spans="6:17" ht="13.5">
      <c r="F317" s="30"/>
      <c r="G317" s="123"/>
      <c r="H317" s="117"/>
      <c r="I317" s="30"/>
      <c r="P317" s="30" t="e">
        <f t="shared" si="5"/>
        <v>#N/A</v>
      </c>
      <c r="Q317" s="30" t="e">
        <f>IF(P317="","",COUNTIF($P$8:P317,"○"))</f>
        <v>#N/A</v>
      </c>
    </row>
    <row r="318" spans="6:17" ht="13.5">
      <c r="F318" s="30"/>
      <c r="G318" s="123"/>
      <c r="H318" s="123"/>
      <c r="I318" s="30"/>
      <c r="P318" s="30" t="e">
        <f t="shared" si="5"/>
        <v>#N/A</v>
      </c>
      <c r="Q318" s="30" t="e">
        <f>IF(P318="","",COUNTIF($P$8:P318,"○"))</f>
        <v>#N/A</v>
      </c>
    </row>
    <row r="319" spans="6:17" ht="13.5">
      <c r="F319" s="30"/>
      <c r="G319" s="117"/>
      <c r="H319" s="123"/>
      <c r="I319" s="30"/>
      <c r="P319" s="30" t="e">
        <f t="shared" si="5"/>
        <v>#N/A</v>
      </c>
      <c r="Q319" s="30" t="e">
        <f>IF(P319="","",COUNTIF($P$8:P319,"○"))</f>
        <v>#N/A</v>
      </c>
    </row>
    <row r="320" spans="6:17" ht="13.5">
      <c r="F320" s="30"/>
      <c r="G320" s="117"/>
      <c r="H320" s="117"/>
      <c r="I320" s="30"/>
      <c r="P320" s="30" t="e">
        <f t="shared" si="5"/>
        <v>#N/A</v>
      </c>
      <c r="Q320" s="30" t="e">
        <f>IF(P320="","",COUNTIF($P$8:P320,"○"))</f>
        <v>#N/A</v>
      </c>
    </row>
    <row r="321" spans="6:17" ht="13.5">
      <c r="F321" s="30"/>
      <c r="G321" s="123"/>
      <c r="H321" s="123"/>
      <c r="I321" s="30"/>
      <c r="P321" s="30" t="e">
        <f t="shared" si="5"/>
        <v>#N/A</v>
      </c>
      <c r="Q321" s="30" t="e">
        <f>IF(P321="","",COUNTIF($P$8:P321,"○"))</f>
        <v>#N/A</v>
      </c>
    </row>
    <row r="322" spans="6:17" ht="13.5">
      <c r="F322" s="122"/>
      <c r="G322" s="117"/>
      <c r="H322" s="117"/>
      <c r="I322" s="30"/>
      <c r="P322" s="30" t="e">
        <f t="shared" si="5"/>
        <v>#N/A</v>
      </c>
      <c r="Q322" s="30" t="e">
        <f>IF(P322="","",COUNTIF($P$8:P322,"○"))</f>
        <v>#N/A</v>
      </c>
    </row>
    <row r="323" spans="6:17" ht="13.5">
      <c r="F323" s="30"/>
      <c r="G323" s="123"/>
      <c r="H323" s="117"/>
      <c r="I323" s="30"/>
      <c r="P323" s="30" t="e">
        <f t="shared" si="5"/>
        <v>#N/A</v>
      </c>
      <c r="Q323" s="30" t="e">
        <f>IF(P323="","",COUNTIF($P$8:P323,"○"))</f>
        <v>#N/A</v>
      </c>
    </row>
    <row r="324" spans="6:17" ht="13.5">
      <c r="F324" s="30"/>
      <c r="G324" s="117"/>
      <c r="H324" s="117"/>
      <c r="I324" s="30"/>
      <c r="P324" s="30" t="e">
        <f t="shared" si="5"/>
        <v>#N/A</v>
      </c>
      <c r="Q324" s="30" t="e">
        <f>IF(P324="","",COUNTIF($P$8:P324,"○"))</f>
        <v>#N/A</v>
      </c>
    </row>
    <row r="325" spans="6:17" ht="13.5">
      <c r="F325" s="30"/>
      <c r="G325" s="123"/>
      <c r="H325" s="123"/>
      <c r="I325" s="30"/>
      <c r="P325" s="30" t="e">
        <f t="shared" si="5"/>
        <v>#N/A</v>
      </c>
      <c r="Q325" s="30" t="e">
        <f>IF(P325="","",COUNTIF($P$8:P325,"○"))</f>
        <v>#N/A</v>
      </c>
    </row>
    <row r="326" spans="6:17" ht="13.5">
      <c r="F326" s="30"/>
      <c r="G326" s="123"/>
      <c r="H326" s="123"/>
      <c r="I326" s="30"/>
      <c r="P326" s="30" t="e">
        <f t="shared" si="5"/>
        <v>#N/A</v>
      </c>
      <c r="Q326" s="30" t="e">
        <f>IF(P326="","",COUNTIF($P$8:P326,"○"))</f>
        <v>#N/A</v>
      </c>
    </row>
    <row r="327" spans="16:17" ht="13.5">
      <c r="P327" s="30" t="e">
        <f t="shared" si="5"/>
        <v>#N/A</v>
      </c>
      <c r="Q327" s="30" t="e">
        <f>IF(P327="","",COUNTIF($P$8:P327,"○"))</f>
        <v>#N/A</v>
      </c>
    </row>
    <row r="328" spans="16:17" ht="13.5">
      <c r="P328" s="30" t="e">
        <f t="shared" si="5"/>
        <v>#N/A</v>
      </c>
      <c r="Q328" s="30" t="e">
        <f>IF(P328="","",COUNTIF($P$8:P328,"○"))</f>
        <v>#N/A</v>
      </c>
    </row>
    <row r="329" spans="6:17" ht="13.5">
      <c r="F329" s="119"/>
      <c r="G329" s="117"/>
      <c r="H329" s="117"/>
      <c r="I329" s="117"/>
      <c r="P329" s="30" t="e">
        <f aca="true" t="shared" si="6" ref="P329:P392">IF($A$3=N329,"○","")</f>
        <v>#N/A</v>
      </c>
      <c r="Q329" s="30" t="e">
        <f>IF(P329="","",COUNTIF($P$8:P329,"○"))</f>
        <v>#N/A</v>
      </c>
    </row>
    <row r="330" spans="6:17" ht="13.5">
      <c r="F330" s="30"/>
      <c r="G330" s="117"/>
      <c r="H330" s="117"/>
      <c r="I330" s="30"/>
      <c r="M330" s="117"/>
      <c r="N330" s="117"/>
      <c r="O330" s="30"/>
      <c r="P330" s="30" t="e">
        <f t="shared" si="6"/>
        <v>#N/A</v>
      </c>
      <c r="Q330" s="30" t="e">
        <f>IF(P330="","",COUNTIF($P$8:P330,"○"))</f>
        <v>#N/A</v>
      </c>
    </row>
    <row r="331" spans="6:17" ht="13.5">
      <c r="F331" s="30"/>
      <c r="G331" s="117"/>
      <c r="H331" s="117"/>
      <c r="I331" s="30"/>
      <c r="M331" s="117"/>
      <c r="N331" s="117"/>
      <c r="O331" s="30"/>
      <c r="P331" s="30" t="e">
        <f t="shared" si="6"/>
        <v>#N/A</v>
      </c>
      <c r="Q331" s="30" t="e">
        <f>IF(P331="","",COUNTIF($P$8:P331,"○"))</f>
        <v>#N/A</v>
      </c>
    </row>
    <row r="332" spans="6:17" ht="13.5">
      <c r="F332" s="30"/>
      <c r="G332" s="117"/>
      <c r="H332" s="117"/>
      <c r="I332" s="30"/>
      <c r="M332" s="117"/>
      <c r="N332" s="117"/>
      <c r="O332" s="30"/>
      <c r="P332" s="30" t="e">
        <f t="shared" si="6"/>
        <v>#N/A</v>
      </c>
      <c r="Q332" s="30" t="e">
        <f>IF(P332="","",COUNTIF($P$8:P332,"○"))</f>
        <v>#N/A</v>
      </c>
    </row>
    <row r="333" spans="6:17" ht="13.5">
      <c r="F333" s="30"/>
      <c r="G333" s="117"/>
      <c r="H333" s="117"/>
      <c r="I333" s="30"/>
      <c r="M333" s="117"/>
      <c r="N333" s="117"/>
      <c r="O333" s="30"/>
      <c r="P333" s="30" t="e">
        <f t="shared" si="6"/>
        <v>#N/A</v>
      </c>
      <c r="Q333" s="30" t="e">
        <f>IF(P333="","",COUNTIF($P$8:P333,"○"))</f>
        <v>#N/A</v>
      </c>
    </row>
    <row r="334" spans="6:17" ht="13.5">
      <c r="F334" s="30"/>
      <c r="G334" s="117"/>
      <c r="H334" s="117"/>
      <c r="I334" s="30"/>
      <c r="M334" s="117"/>
      <c r="N334" s="117"/>
      <c r="O334" s="30"/>
      <c r="P334" s="30" t="e">
        <f t="shared" si="6"/>
        <v>#N/A</v>
      </c>
      <c r="Q334" s="30" t="e">
        <f>IF(P334="","",COUNTIF($P$8:P334,"○"))</f>
        <v>#N/A</v>
      </c>
    </row>
    <row r="335" spans="6:17" ht="13.5">
      <c r="F335" s="30"/>
      <c r="G335" s="117"/>
      <c r="H335" s="117"/>
      <c r="I335" s="30"/>
      <c r="M335" s="117"/>
      <c r="N335" s="117"/>
      <c r="O335" s="30"/>
      <c r="P335" s="30" t="e">
        <f t="shared" si="6"/>
        <v>#N/A</v>
      </c>
      <c r="Q335" s="30" t="e">
        <f>IF(P335="","",COUNTIF($P$8:P335,"○"))</f>
        <v>#N/A</v>
      </c>
    </row>
    <row r="336" spans="6:17" ht="13.5">
      <c r="F336" s="30"/>
      <c r="G336" s="117"/>
      <c r="H336" s="117"/>
      <c r="I336" s="30"/>
      <c r="M336" s="117"/>
      <c r="N336" s="117"/>
      <c r="O336" s="30"/>
      <c r="P336" s="30" t="e">
        <f t="shared" si="6"/>
        <v>#N/A</v>
      </c>
      <c r="Q336" s="30" t="e">
        <f>IF(P336="","",COUNTIF($P$8:P336,"○"))</f>
        <v>#N/A</v>
      </c>
    </row>
    <row r="337" spans="6:17" ht="13.5">
      <c r="F337" s="122"/>
      <c r="G337" s="117"/>
      <c r="H337" s="117"/>
      <c r="I337" s="30"/>
      <c r="M337" s="117"/>
      <c r="N337" s="117"/>
      <c r="O337" s="30"/>
      <c r="P337" s="30" t="e">
        <f t="shared" si="6"/>
        <v>#N/A</v>
      </c>
      <c r="Q337" s="30" t="e">
        <f>IF(P337="","",COUNTIF($P$8:P337,"○"))</f>
        <v>#N/A</v>
      </c>
    </row>
    <row r="338" spans="6:17" ht="13.5">
      <c r="F338" s="30"/>
      <c r="G338" s="117"/>
      <c r="H338" s="117"/>
      <c r="I338" s="30"/>
      <c r="M338" s="117"/>
      <c r="N338" s="117"/>
      <c r="O338" s="30"/>
      <c r="P338" s="30" t="e">
        <f t="shared" si="6"/>
        <v>#N/A</v>
      </c>
      <c r="Q338" s="30" t="e">
        <f>IF(P338="","",COUNTIF($P$8:P338,"○"))</f>
        <v>#N/A</v>
      </c>
    </row>
    <row r="339" spans="6:17" ht="13.5">
      <c r="F339" s="30"/>
      <c r="G339" s="117"/>
      <c r="H339" s="117"/>
      <c r="I339" s="30"/>
      <c r="M339" s="117"/>
      <c r="N339" s="117"/>
      <c r="O339" s="30"/>
      <c r="P339" s="30" t="e">
        <f t="shared" si="6"/>
        <v>#N/A</v>
      </c>
      <c r="Q339" s="30" t="e">
        <f>IF(P339="","",COUNTIF($P$8:P339,"○"))</f>
        <v>#N/A</v>
      </c>
    </row>
    <row r="340" spans="6:17" ht="13.5">
      <c r="F340" s="30"/>
      <c r="G340" s="117"/>
      <c r="H340" s="117"/>
      <c r="I340" s="30"/>
      <c r="M340" s="117"/>
      <c r="N340" s="117"/>
      <c r="O340" s="30"/>
      <c r="P340" s="30" t="e">
        <f t="shared" si="6"/>
        <v>#N/A</v>
      </c>
      <c r="Q340" s="30" t="e">
        <f>IF(P340="","",COUNTIF($P$8:P340,"○"))</f>
        <v>#N/A</v>
      </c>
    </row>
    <row r="341" spans="6:17" ht="13.5">
      <c r="F341" s="30"/>
      <c r="G341" s="117"/>
      <c r="H341" s="117"/>
      <c r="I341" s="30"/>
      <c r="M341" s="117"/>
      <c r="N341" s="117"/>
      <c r="O341" s="30"/>
      <c r="P341" s="30" t="e">
        <f t="shared" si="6"/>
        <v>#N/A</v>
      </c>
      <c r="Q341" s="30" t="e">
        <f>IF(P341="","",COUNTIF($P$8:P341,"○"))</f>
        <v>#N/A</v>
      </c>
    </row>
    <row r="342" spans="6:17" ht="13.5">
      <c r="F342" s="30"/>
      <c r="G342" s="117"/>
      <c r="H342" s="117"/>
      <c r="I342" s="30"/>
      <c r="M342" s="131"/>
      <c r="N342" s="123"/>
      <c r="P342" s="30" t="e">
        <f t="shared" si="6"/>
        <v>#N/A</v>
      </c>
      <c r="Q342" s="30" t="e">
        <f>IF(P342="","",COUNTIF($P$8:P342,"○"))</f>
        <v>#N/A</v>
      </c>
    </row>
    <row r="343" spans="6:17" ht="13.5">
      <c r="F343" s="30"/>
      <c r="G343" s="117"/>
      <c r="H343" s="117"/>
      <c r="I343" s="30"/>
      <c r="M343" s="88"/>
      <c r="N343" s="88"/>
      <c r="P343" s="30" t="e">
        <f t="shared" si="6"/>
        <v>#N/A</v>
      </c>
      <c r="Q343" s="30" t="e">
        <f>IF(P343="","",COUNTIF($P$8:P343,"○"))</f>
        <v>#N/A</v>
      </c>
    </row>
    <row r="344" spans="6:17" ht="13.5">
      <c r="F344" s="30"/>
      <c r="G344" s="117"/>
      <c r="H344" s="117"/>
      <c r="I344" s="30"/>
      <c r="P344" s="30" t="e">
        <f t="shared" si="6"/>
        <v>#N/A</v>
      </c>
      <c r="Q344" s="30" t="e">
        <f>IF(P344="","",COUNTIF($P$8:P344,"○"))</f>
        <v>#N/A</v>
      </c>
    </row>
    <row r="345" spans="6:17" ht="13.5">
      <c r="F345" s="30"/>
      <c r="G345" s="117"/>
      <c r="H345" s="117"/>
      <c r="I345" s="30"/>
      <c r="P345" s="30" t="e">
        <f t="shared" si="6"/>
        <v>#N/A</v>
      </c>
      <c r="Q345" s="30" t="e">
        <f>IF(P345="","",COUNTIF($P$8:P345,"○"))</f>
        <v>#N/A</v>
      </c>
    </row>
    <row r="346" spans="6:17" ht="13.5">
      <c r="F346" s="30"/>
      <c r="G346" s="117"/>
      <c r="H346" s="117"/>
      <c r="I346" s="30"/>
      <c r="P346" s="30" t="e">
        <f t="shared" si="6"/>
        <v>#N/A</v>
      </c>
      <c r="Q346" s="30" t="e">
        <f>IF(P346="","",COUNTIF($P$8:P346,"○"))</f>
        <v>#N/A</v>
      </c>
    </row>
    <row r="347" spans="6:17" ht="13.5">
      <c r="F347" s="30"/>
      <c r="G347" s="117"/>
      <c r="H347" s="117"/>
      <c r="I347" s="30"/>
      <c r="P347" s="30" t="e">
        <f t="shared" si="6"/>
        <v>#N/A</v>
      </c>
      <c r="Q347" s="30" t="e">
        <f>IF(P347="","",COUNTIF($P$8:P347,"○"))</f>
        <v>#N/A</v>
      </c>
    </row>
    <row r="348" spans="6:17" ht="13.5">
      <c r="F348" s="30"/>
      <c r="G348" s="117"/>
      <c r="H348" s="117"/>
      <c r="I348" s="30"/>
      <c r="P348" s="30" t="e">
        <f t="shared" si="6"/>
        <v>#N/A</v>
      </c>
      <c r="Q348" s="30" t="e">
        <f>IF(P348="","",COUNTIF($P$8:P348,"○"))</f>
        <v>#N/A</v>
      </c>
    </row>
    <row r="349" spans="6:17" ht="13.5">
      <c r="F349" s="122"/>
      <c r="G349" s="117"/>
      <c r="H349" s="117"/>
      <c r="I349" s="30"/>
      <c r="P349" s="30" t="e">
        <f t="shared" si="6"/>
        <v>#N/A</v>
      </c>
      <c r="Q349" s="30" t="e">
        <f>IF(P349="","",COUNTIF($P$8:P349,"○"))</f>
        <v>#N/A</v>
      </c>
    </row>
    <row r="350" spans="16:17" ht="13.5">
      <c r="P350" s="30" t="e">
        <f t="shared" si="6"/>
        <v>#N/A</v>
      </c>
      <c r="Q350" s="30" t="e">
        <f>IF(P350="","",COUNTIF($P$8:P350,"○"))</f>
        <v>#N/A</v>
      </c>
    </row>
    <row r="351" spans="6:17" ht="13.5">
      <c r="F351" t="s">
        <v>286</v>
      </c>
      <c r="P351" s="30" t="e">
        <f t="shared" si="6"/>
        <v>#N/A</v>
      </c>
      <c r="Q351" s="30" t="e">
        <f>IF(P351="","",COUNTIF($P$8:P351,"○"))</f>
        <v>#N/A</v>
      </c>
    </row>
    <row r="352" spans="6:17" ht="13.5">
      <c r="F352">
        <v>1</v>
      </c>
      <c r="G352" s="123" t="s">
        <v>738</v>
      </c>
      <c r="H352" s="123" t="s">
        <v>732</v>
      </c>
      <c r="I352" s="30">
        <v>1</v>
      </c>
      <c r="L352" t="s">
        <v>306</v>
      </c>
      <c r="M352" s="123" t="s">
        <v>738</v>
      </c>
      <c r="N352" s="123" t="s">
        <v>732</v>
      </c>
      <c r="O352">
        <v>2</v>
      </c>
      <c r="P352" s="30" t="e">
        <f t="shared" si="6"/>
        <v>#N/A</v>
      </c>
      <c r="Q352" s="30" t="e">
        <f>IF(P352="","",COUNTIF($P$8:P352,"○"))</f>
        <v>#N/A</v>
      </c>
    </row>
    <row r="353" spans="6:17" ht="13.5">
      <c r="F353">
        <v>2</v>
      </c>
      <c r="G353" s="123" t="s">
        <v>740</v>
      </c>
      <c r="H353" s="123" t="s">
        <v>732</v>
      </c>
      <c r="I353" s="30">
        <v>1</v>
      </c>
      <c r="L353" t="s">
        <v>306</v>
      </c>
      <c r="M353" s="123" t="s">
        <v>740</v>
      </c>
      <c r="N353" s="123" t="s">
        <v>732</v>
      </c>
      <c r="O353">
        <v>2</v>
      </c>
      <c r="P353" s="30" t="e">
        <f t="shared" si="6"/>
        <v>#N/A</v>
      </c>
      <c r="Q353" s="30" t="e">
        <f>IF(P353="","",COUNTIF($P$8:P353,"○"))</f>
        <v>#N/A</v>
      </c>
    </row>
    <row r="354" spans="6:17" ht="13.5">
      <c r="F354">
        <v>3</v>
      </c>
      <c r="G354" s="123" t="s">
        <v>744</v>
      </c>
      <c r="H354" s="123" t="s">
        <v>731</v>
      </c>
      <c r="I354" s="30">
        <v>1</v>
      </c>
      <c r="L354" t="s">
        <v>306</v>
      </c>
      <c r="M354" s="123" t="s">
        <v>744</v>
      </c>
      <c r="N354" s="123" t="s">
        <v>731</v>
      </c>
      <c r="O354">
        <v>2</v>
      </c>
      <c r="P354" s="30" t="e">
        <f t="shared" si="6"/>
        <v>#N/A</v>
      </c>
      <c r="Q354" s="30" t="e">
        <f>IF(P354="","",COUNTIF($P$8:P354,"○"))</f>
        <v>#N/A</v>
      </c>
    </row>
    <row r="355" spans="6:17" ht="13.5">
      <c r="F355">
        <v>4</v>
      </c>
      <c r="G355" s="123" t="s">
        <v>745</v>
      </c>
      <c r="H355" s="123" t="s">
        <v>746</v>
      </c>
      <c r="I355" s="30">
        <v>1</v>
      </c>
      <c r="L355" t="s">
        <v>306</v>
      </c>
      <c r="M355" s="123" t="s">
        <v>745</v>
      </c>
      <c r="N355" s="123" t="s">
        <v>746</v>
      </c>
      <c r="O355">
        <v>2</v>
      </c>
      <c r="P355" s="30" t="e">
        <f t="shared" si="6"/>
        <v>#N/A</v>
      </c>
      <c r="Q355" s="30" t="e">
        <f>IF(P355="","",COUNTIF($P$8:P355,"○"))</f>
        <v>#N/A</v>
      </c>
    </row>
    <row r="356" spans="6:17" ht="13.5">
      <c r="F356">
        <v>5</v>
      </c>
      <c r="G356" s="123" t="s">
        <v>747</v>
      </c>
      <c r="H356" s="123" t="s">
        <v>734</v>
      </c>
      <c r="I356" s="30">
        <v>1</v>
      </c>
      <c r="L356" t="s">
        <v>306</v>
      </c>
      <c r="M356" s="123" t="s">
        <v>747</v>
      </c>
      <c r="N356" s="123" t="s">
        <v>734</v>
      </c>
      <c r="O356">
        <v>2</v>
      </c>
      <c r="P356" s="30" t="e">
        <f t="shared" si="6"/>
        <v>#N/A</v>
      </c>
      <c r="Q356" s="30" t="e">
        <f>IF(P356="","",COUNTIF($P$8:P356,"○"))</f>
        <v>#N/A</v>
      </c>
    </row>
    <row r="357" spans="6:17" ht="13.5">
      <c r="F357">
        <v>6</v>
      </c>
      <c r="G357" s="123" t="s">
        <v>748</v>
      </c>
      <c r="H357" s="123" t="s">
        <v>731</v>
      </c>
      <c r="I357" s="30">
        <v>1</v>
      </c>
      <c r="L357" t="s">
        <v>306</v>
      </c>
      <c r="M357" s="123" t="s">
        <v>748</v>
      </c>
      <c r="N357" s="123" t="s">
        <v>731</v>
      </c>
      <c r="O357">
        <v>2</v>
      </c>
      <c r="P357" s="30" t="e">
        <f t="shared" si="6"/>
        <v>#N/A</v>
      </c>
      <c r="Q357" s="30" t="e">
        <f>IF(P357="","",COUNTIF($P$8:P357,"○"))</f>
        <v>#N/A</v>
      </c>
    </row>
    <row r="358" spans="6:17" ht="13.5">
      <c r="F358">
        <v>7</v>
      </c>
      <c r="G358" s="123" t="s">
        <v>749</v>
      </c>
      <c r="H358" s="123" t="s">
        <v>750</v>
      </c>
      <c r="I358" s="30">
        <v>1</v>
      </c>
      <c r="L358" t="s">
        <v>306</v>
      </c>
      <c r="M358" s="123" t="s">
        <v>749</v>
      </c>
      <c r="N358" s="123" t="s">
        <v>750</v>
      </c>
      <c r="O358">
        <v>2</v>
      </c>
      <c r="P358" s="30" t="e">
        <f t="shared" si="6"/>
        <v>#N/A</v>
      </c>
      <c r="Q358" s="30" t="e">
        <f>IF(P358="","",COUNTIF($P$8:P358,"○"))</f>
        <v>#N/A</v>
      </c>
    </row>
    <row r="359" spans="6:17" ht="13.5">
      <c r="F359">
        <v>8</v>
      </c>
      <c r="G359" s="117" t="s">
        <v>751</v>
      </c>
      <c r="H359" s="123" t="s">
        <v>752</v>
      </c>
      <c r="I359" s="30">
        <v>1</v>
      </c>
      <c r="L359" t="s">
        <v>306</v>
      </c>
      <c r="M359" s="117" t="s">
        <v>751</v>
      </c>
      <c r="N359" s="123" t="s">
        <v>752</v>
      </c>
      <c r="O359">
        <v>2</v>
      </c>
      <c r="P359" s="30" t="e">
        <f t="shared" si="6"/>
        <v>#N/A</v>
      </c>
      <c r="Q359" s="30" t="e">
        <f>IF(P359="","",COUNTIF($P$8:P359,"○"))</f>
        <v>#N/A</v>
      </c>
    </row>
    <row r="360" spans="6:17" ht="13.5">
      <c r="F360">
        <v>9</v>
      </c>
      <c r="G360" s="123" t="s">
        <v>753</v>
      </c>
      <c r="H360" s="123" t="s">
        <v>754</v>
      </c>
      <c r="I360" s="30">
        <v>1</v>
      </c>
      <c r="L360" t="s">
        <v>306</v>
      </c>
      <c r="M360" s="123" t="s">
        <v>753</v>
      </c>
      <c r="N360" s="123" t="s">
        <v>754</v>
      </c>
      <c r="O360">
        <v>2</v>
      </c>
      <c r="P360" s="30" t="e">
        <f t="shared" si="6"/>
        <v>#N/A</v>
      </c>
      <c r="Q360" s="30" t="e">
        <f>IF(P360="","",COUNTIF($P$8:P360,"○"))</f>
        <v>#N/A</v>
      </c>
    </row>
    <row r="361" spans="6:17" ht="13.5">
      <c r="F361">
        <v>10</v>
      </c>
      <c r="G361" s="117" t="s">
        <v>755</v>
      </c>
      <c r="H361" s="117" t="s">
        <v>750</v>
      </c>
      <c r="I361" s="30">
        <v>1</v>
      </c>
      <c r="L361" t="s">
        <v>306</v>
      </c>
      <c r="M361" s="117" t="s">
        <v>755</v>
      </c>
      <c r="N361" s="117" t="s">
        <v>750</v>
      </c>
      <c r="O361">
        <v>2</v>
      </c>
      <c r="P361" s="30" t="e">
        <f t="shared" si="6"/>
        <v>#N/A</v>
      </c>
      <c r="Q361" s="30" t="e">
        <f>IF(P361="","",COUNTIF($P$8:P361,"○"))</f>
        <v>#N/A</v>
      </c>
    </row>
    <row r="362" spans="16:17" ht="13.5">
      <c r="P362" s="30" t="e">
        <f t="shared" si="6"/>
        <v>#N/A</v>
      </c>
      <c r="Q362" s="30" t="e">
        <f>IF(P362="","",COUNTIF($P$8:P362,"○"))</f>
        <v>#N/A</v>
      </c>
    </row>
    <row r="363" spans="6:17" ht="13.5">
      <c r="F363" t="s">
        <v>287</v>
      </c>
      <c r="P363" s="30" t="e">
        <f t="shared" si="6"/>
        <v>#N/A</v>
      </c>
      <c r="Q363" s="30" t="e">
        <f>IF(P363="","",COUNTIF($P$8:P363,"○"))</f>
        <v>#N/A</v>
      </c>
    </row>
    <row r="364" spans="6:17" ht="13.5">
      <c r="F364">
        <v>1</v>
      </c>
      <c r="G364" s="123" t="s">
        <v>733</v>
      </c>
      <c r="H364" s="123" t="s">
        <v>732</v>
      </c>
      <c r="I364" s="30">
        <v>2</v>
      </c>
      <c r="L364" t="s">
        <v>306</v>
      </c>
      <c r="M364" s="123" t="s">
        <v>733</v>
      </c>
      <c r="N364" s="123" t="s">
        <v>732</v>
      </c>
      <c r="O364">
        <v>3</v>
      </c>
      <c r="P364" s="30" t="e">
        <f t="shared" si="6"/>
        <v>#N/A</v>
      </c>
      <c r="Q364" s="30" t="e">
        <f>IF(P364="","",COUNTIF($P$8:P364,"○"))</f>
        <v>#N/A</v>
      </c>
    </row>
    <row r="365" spans="6:17" ht="13.5">
      <c r="F365">
        <v>2</v>
      </c>
      <c r="G365" s="117" t="s">
        <v>730</v>
      </c>
      <c r="H365" s="117" t="s">
        <v>732</v>
      </c>
      <c r="I365" s="30">
        <v>2</v>
      </c>
      <c r="L365" t="s">
        <v>306</v>
      </c>
      <c r="M365" s="117" t="s">
        <v>730</v>
      </c>
      <c r="N365" s="117" t="s">
        <v>732</v>
      </c>
      <c r="O365">
        <v>3</v>
      </c>
      <c r="P365" s="30" t="e">
        <f t="shared" si="6"/>
        <v>#N/A</v>
      </c>
      <c r="Q365" s="30" t="e">
        <f>IF(P365="","",COUNTIF($P$8:P365,"○"))</f>
        <v>#N/A</v>
      </c>
    </row>
    <row r="366" spans="6:17" ht="13.5">
      <c r="F366">
        <v>3</v>
      </c>
      <c r="G366" s="123" t="s">
        <v>756</v>
      </c>
      <c r="H366" s="123" t="s">
        <v>732</v>
      </c>
      <c r="I366" s="30">
        <v>2</v>
      </c>
      <c r="L366" t="s">
        <v>306</v>
      </c>
      <c r="M366" s="123" t="s">
        <v>756</v>
      </c>
      <c r="N366" s="123" t="s">
        <v>732</v>
      </c>
      <c r="O366">
        <v>3</v>
      </c>
      <c r="P366" s="30" t="e">
        <f t="shared" si="6"/>
        <v>#N/A</v>
      </c>
      <c r="Q366" s="30" t="e">
        <f>IF(P366="","",COUNTIF($P$8:P366,"○"))</f>
        <v>#N/A</v>
      </c>
    </row>
    <row r="367" spans="6:17" ht="13.5">
      <c r="F367">
        <v>4</v>
      </c>
      <c r="G367" s="123" t="s">
        <v>757</v>
      </c>
      <c r="H367" s="123" t="s">
        <v>735</v>
      </c>
      <c r="I367" s="30">
        <v>2</v>
      </c>
      <c r="L367" t="s">
        <v>306</v>
      </c>
      <c r="M367" s="123" t="s">
        <v>757</v>
      </c>
      <c r="N367" s="123" t="s">
        <v>735</v>
      </c>
      <c r="O367">
        <v>3</v>
      </c>
      <c r="P367" s="30" t="e">
        <f t="shared" si="6"/>
        <v>#N/A</v>
      </c>
      <c r="Q367" s="30" t="e">
        <f>IF(P367="","",COUNTIF($P$8:P367,"○"))</f>
        <v>#N/A</v>
      </c>
    </row>
    <row r="368" spans="6:17" ht="13.5">
      <c r="F368">
        <v>5</v>
      </c>
      <c r="G368" s="123" t="s">
        <v>741</v>
      </c>
      <c r="H368" s="123" t="s">
        <v>731</v>
      </c>
      <c r="I368" s="30">
        <v>2</v>
      </c>
      <c r="L368" t="s">
        <v>306</v>
      </c>
      <c r="M368" s="123" t="s">
        <v>741</v>
      </c>
      <c r="N368" s="123" t="s">
        <v>731</v>
      </c>
      <c r="O368">
        <v>3</v>
      </c>
      <c r="P368" s="30" t="e">
        <f t="shared" si="6"/>
        <v>#N/A</v>
      </c>
      <c r="Q368" s="30" t="e">
        <f>IF(P368="","",COUNTIF($P$8:P368,"○"))</f>
        <v>#N/A</v>
      </c>
    </row>
    <row r="369" spans="6:17" ht="13.5">
      <c r="F369">
        <v>6</v>
      </c>
      <c r="G369" s="123" t="s">
        <v>736</v>
      </c>
      <c r="H369" s="123" t="s">
        <v>737</v>
      </c>
      <c r="I369" s="30">
        <v>2</v>
      </c>
      <c r="L369" t="s">
        <v>306</v>
      </c>
      <c r="M369" s="123" t="s">
        <v>736</v>
      </c>
      <c r="N369" s="123" t="s">
        <v>737</v>
      </c>
      <c r="O369">
        <v>3</v>
      </c>
      <c r="P369" s="30" t="e">
        <f t="shared" si="6"/>
        <v>#N/A</v>
      </c>
      <c r="Q369" s="30" t="e">
        <f>IF(P369="","",COUNTIF($P$8:P369,"○"))</f>
        <v>#N/A</v>
      </c>
    </row>
    <row r="370" spans="6:17" ht="13.5">
      <c r="F370">
        <v>7</v>
      </c>
      <c r="G370" s="123" t="s">
        <v>758</v>
      </c>
      <c r="H370" s="123" t="s">
        <v>759</v>
      </c>
      <c r="I370" s="30">
        <v>2</v>
      </c>
      <c r="L370" t="s">
        <v>306</v>
      </c>
      <c r="M370" s="123" t="s">
        <v>758</v>
      </c>
      <c r="N370" s="123" t="s">
        <v>759</v>
      </c>
      <c r="O370">
        <v>3</v>
      </c>
      <c r="P370" s="30" t="e">
        <f t="shared" si="6"/>
        <v>#N/A</v>
      </c>
      <c r="Q370" s="30" t="e">
        <f>IF(P370="","",COUNTIF($P$8:P370,"○"))</f>
        <v>#N/A</v>
      </c>
    </row>
    <row r="371" spans="6:17" ht="13.5">
      <c r="F371">
        <v>8</v>
      </c>
      <c r="G371" s="123" t="s">
        <v>760</v>
      </c>
      <c r="H371" s="123" t="s">
        <v>732</v>
      </c>
      <c r="I371" s="30">
        <v>2</v>
      </c>
      <c r="L371" t="s">
        <v>306</v>
      </c>
      <c r="M371" s="123" t="s">
        <v>760</v>
      </c>
      <c r="N371" s="123" t="s">
        <v>732</v>
      </c>
      <c r="O371">
        <v>3</v>
      </c>
      <c r="P371" s="30" t="e">
        <f t="shared" si="6"/>
        <v>#N/A</v>
      </c>
      <c r="Q371" s="30" t="e">
        <f>IF(P371="","",COUNTIF($P$8:P371,"○"))</f>
        <v>#N/A</v>
      </c>
    </row>
    <row r="372" spans="6:17" ht="13.5">
      <c r="F372">
        <v>9</v>
      </c>
      <c r="G372" s="123" t="s">
        <v>742</v>
      </c>
      <c r="H372" s="123" t="s">
        <v>743</v>
      </c>
      <c r="I372" s="30">
        <v>2</v>
      </c>
      <c r="L372" t="s">
        <v>306</v>
      </c>
      <c r="M372" s="123" t="s">
        <v>742</v>
      </c>
      <c r="N372" s="123" t="s">
        <v>743</v>
      </c>
      <c r="O372">
        <v>3</v>
      </c>
      <c r="P372" s="30" t="e">
        <f t="shared" si="6"/>
        <v>#N/A</v>
      </c>
      <c r="Q372" s="30" t="e">
        <f>IF(P372="","",COUNTIF($P$8:P372,"○"))</f>
        <v>#N/A</v>
      </c>
    </row>
    <row r="373" spans="6:17" ht="13.5">
      <c r="F373">
        <v>10</v>
      </c>
      <c r="G373" s="117" t="s">
        <v>761</v>
      </c>
      <c r="H373" s="117" t="s">
        <v>762</v>
      </c>
      <c r="I373" s="30">
        <v>2</v>
      </c>
      <c r="L373" t="s">
        <v>306</v>
      </c>
      <c r="M373" s="117" t="s">
        <v>761</v>
      </c>
      <c r="N373" s="117" t="s">
        <v>762</v>
      </c>
      <c r="O373">
        <v>3</v>
      </c>
      <c r="P373" s="30" t="e">
        <f t="shared" si="6"/>
        <v>#N/A</v>
      </c>
      <c r="Q373" s="30" t="e">
        <f>IF(P373="","",COUNTIF($P$8:P373,"○"))</f>
        <v>#N/A</v>
      </c>
    </row>
    <row r="374" spans="16:17" ht="13.5">
      <c r="P374" s="30" t="e">
        <f t="shared" si="6"/>
        <v>#N/A</v>
      </c>
      <c r="Q374" s="30" t="e">
        <f>IF(P374="","",COUNTIF($P$8:P374,"○"))</f>
        <v>#N/A</v>
      </c>
    </row>
    <row r="375" spans="16:17" ht="13.5">
      <c r="P375" s="30" t="e">
        <f t="shared" si="6"/>
        <v>#N/A</v>
      </c>
      <c r="Q375" s="30" t="e">
        <f>IF(P375="","",COUNTIF($P$8:P375,"○"))</f>
        <v>#N/A</v>
      </c>
    </row>
    <row r="376" spans="6:17" ht="13.5">
      <c r="F376" t="s">
        <v>292</v>
      </c>
      <c r="P376" s="30" t="e">
        <f t="shared" si="6"/>
        <v>#N/A</v>
      </c>
      <c r="Q376" s="30" t="e">
        <f>IF(P376="","",COUNTIF($P$8:P376,"○"))</f>
        <v>#N/A</v>
      </c>
    </row>
    <row r="377" spans="6:17" ht="13.5">
      <c r="F377">
        <v>1</v>
      </c>
      <c r="G377" s="123" t="s">
        <v>763</v>
      </c>
      <c r="H377" s="123" t="s">
        <v>735</v>
      </c>
      <c r="I377" s="30">
        <v>2</v>
      </c>
      <c r="L377" t="s">
        <v>292</v>
      </c>
      <c r="M377" s="123" t="s">
        <v>763</v>
      </c>
      <c r="N377" s="123" t="s">
        <v>735</v>
      </c>
      <c r="O377" s="30">
        <v>3</v>
      </c>
      <c r="P377" s="30" t="e">
        <f t="shared" si="6"/>
        <v>#N/A</v>
      </c>
      <c r="Q377" s="30" t="e">
        <f>IF(P377="","",COUNTIF($P$8:P377,"○"))</f>
        <v>#N/A</v>
      </c>
    </row>
    <row r="378" spans="6:17" ht="13.5">
      <c r="F378">
        <v>2</v>
      </c>
      <c r="G378" s="117" t="s">
        <v>764</v>
      </c>
      <c r="H378" s="117" t="s">
        <v>762</v>
      </c>
      <c r="I378" s="30">
        <v>2</v>
      </c>
      <c r="L378" t="s">
        <v>292</v>
      </c>
      <c r="M378" s="117" t="s">
        <v>764</v>
      </c>
      <c r="N378" s="117" t="s">
        <v>762</v>
      </c>
      <c r="O378" s="30">
        <v>3</v>
      </c>
      <c r="P378" s="30" t="e">
        <f t="shared" si="6"/>
        <v>#N/A</v>
      </c>
      <c r="Q378" s="30" t="e">
        <f>IF(P378="","",COUNTIF($P$8:P378,"○"))</f>
        <v>#N/A</v>
      </c>
    </row>
    <row r="379" spans="6:17" ht="13.5">
      <c r="F379">
        <v>3</v>
      </c>
      <c r="G379" s="117" t="s">
        <v>728</v>
      </c>
      <c r="H379" s="117" t="s">
        <v>729</v>
      </c>
      <c r="I379" s="30">
        <v>3</v>
      </c>
      <c r="L379" t="s">
        <v>292</v>
      </c>
      <c r="M379" s="117" t="s">
        <v>694</v>
      </c>
      <c r="N379" s="117" t="s">
        <v>334</v>
      </c>
      <c r="O379" s="30">
        <v>2</v>
      </c>
      <c r="P379" s="30" t="e">
        <f t="shared" si="6"/>
        <v>#N/A</v>
      </c>
      <c r="Q379" s="30" t="e">
        <f>IF(P379="","",COUNTIF($P$8:P379,"○"))</f>
        <v>#N/A</v>
      </c>
    </row>
    <row r="380" spans="6:17" ht="13.5">
      <c r="F380">
        <v>4</v>
      </c>
      <c r="G380" s="117" t="s">
        <v>694</v>
      </c>
      <c r="H380" s="117" t="s">
        <v>334</v>
      </c>
      <c r="I380" s="30">
        <v>1</v>
      </c>
      <c r="L380" t="s">
        <v>292</v>
      </c>
      <c r="M380" s="117" t="s">
        <v>765</v>
      </c>
      <c r="N380" s="117" t="s">
        <v>735</v>
      </c>
      <c r="O380" s="30">
        <v>2</v>
      </c>
      <c r="P380" s="30" t="e">
        <f t="shared" si="6"/>
        <v>#N/A</v>
      </c>
      <c r="Q380" s="30" t="e">
        <f>IF(P380="","",COUNTIF($P$8:P380,"○"))</f>
        <v>#N/A</v>
      </c>
    </row>
    <row r="381" spans="6:17" ht="13.5">
      <c r="F381">
        <v>5</v>
      </c>
      <c r="G381" s="117" t="s">
        <v>765</v>
      </c>
      <c r="H381" s="117" t="s">
        <v>735</v>
      </c>
      <c r="I381" s="30">
        <v>1</v>
      </c>
      <c r="L381" t="s">
        <v>292</v>
      </c>
      <c r="M381" s="117" t="s">
        <v>766</v>
      </c>
      <c r="N381" s="117" t="s">
        <v>734</v>
      </c>
      <c r="O381" s="30">
        <v>3</v>
      </c>
      <c r="P381" s="30" t="e">
        <f t="shared" si="6"/>
        <v>#N/A</v>
      </c>
      <c r="Q381" s="30" t="e">
        <f>IF(P381="","",COUNTIF($P$8:P381,"○"))</f>
        <v>#N/A</v>
      </c>
    </row>
    <row r="382" spans="6:17" ht="13.5">
      <c r="F382">
        <v>6</v>
      </c>
      <c r="G382" s="117" t="s">
        <v>766</v>
      </c>
      <c r="H382" s="117" t="s">
        <v>734</v>
      </c>
      <c r="I382" s="30">
        <v>2</v>
      </c>
      <c r="L382" t="s">
        <v>292</v>
      </c>
      <c r="M382" s="117" t="s">
        <v>767</v>
      </c>
      <c r="N382" s="117" t="s">
        <v>768</v>
      </c>
      <c r="O382" s="30">
        <v>3</v>
      </c>
      <c r="P382" s="30" t="e">
        <f t="shared" si="6"/>
        <v>#N/A</v>
      </c>
      <c r="Q382" s="30" t="e">
        <f>IF(P382="","",COUNTIF($P$8:P382,"○"))</f>
        <v>#N/A</v>
      </c>
    </row>
    <row r="383" spans="6:17" ht="13.5">
      <c r="F383">
        <v>7</v>
      </c>
      <c r="G383" s="117" t="s">
        <v>727</v>
      </c>
      <c r="H383" s="117" t="s">
        <v>732</v>
      </c>
      <c r="I383" s="30">
        <v>3</v>
      </c>
      <c r="L383" t="s">
        <v>292</v>
      </c>
      <c r="M383" s="117" t="s">
        <v>769</v>
      </c>
      <c r="N383" s="117" t="s">
        <v>770</v>
      </c>
      <c r="O383" s="30">
        <v>3</v>
      </c>
      <c r="P383" s="30" t="e">
        <f t="shared" si="6"/>
        <v>#N/A</v>
      </c>
      <c r="Q383" s="30" t="e">
        <f>IF(P383="","",COUNTIF($P$8:P383,"○"))</f>
        <v>#N/A</v>
      </c>
    </row>
    <row r="384" spans="6:17" ht="13.5">
      <c r="F384">
        <v>8</v>
      </c>
      <c r="G384" s="117" t="s">
        <v>767</v>
      </c>
      <c r="H384" s="117" t="s">
        <v>768</v>
      </c>
      <c r="I384" s="30">
        <v>2</v>
      </c>
      <c r="L384" t="s">
        <v>292</v>
      </c>
      <c r="M384" s="117" t="s">
        <v>726</v>
      </c>
      <c r="N384" s="117" t="s">
        <v>732</v>
      </c>
      <c r="O384" s="30">
        <v>3</v>
      </c>
      <c r="P384" s="30" t="e">
        <f t="shared" si="6"/>
        <v>#N/A</v>
      </c>
      <c r="Q384" s="30" t="e">
        <f>IF(P384="","",COUNTIF($P$8:P384,"○"))</f>
        <v>#N/A</v>
      </c>
    </row>
    <row r="385" spans="6:17" ht="13.5">
      <c r="F385">
        <v>9</v>
      </c>
      <c r="G385" s="117" t="s">
        <v>769</v>
      </c>
      <c r="H385" s="117" t="s">
        <v>770</v>
      </c>
      <c r="I385" s="30">
        <v>2</v>
      </c>
      <c r="L385" t="s">
        <v>292</v>
      </c>
      <c r="M385" s="117" t="s">
        <v>771</v>
      </c>
      <c r="N385" s="117" t="s">
        <v>731</v>
      </c>
      <c r="O385" s="30">
        <v>3</v>
      </c>
      <c r="P385" s="30" t="e">
        <f t="shared" si="6"/>
        <v>#N/A</v>
      </c>
      <c r="Q385" s="30" t="e">
        <f>IF(P385="","",COUNTIF($P$8:P385,"○"))</f>
        <v>#N/A</v>
      </c>
    </row>
    <row r="386" spans="6:17" ht="13.5">
      <c r="F386">
        <v>10</v>
      </c>
      <c r="G386" s="117" t="s">
        <v>772</v>
      </c>
      <c r="H386" s="117" t="s">
        <v>750</v>
      </c>
      <c r="I386" s="30">
        <v>3</v>
      </c>
      <c r="L386" t="s">
        <v>292</v>
      </c>
      <c r="M386" s="117" t="s">
        <v>773</v>
      </c>
      <c r="N386" s="117" t="s">
        <v>774</v>
      </c>
      <c r="O386" s="30">
        <v>3</v>
      </c>
      <c r="P386" s="30" t="e">
        <f t="shared" si="6"/>
        <v>#N/A</v>
      </c>
      <c r="Q386" s="30" t="e">
        <f>IF(P386="","",COUNTIF($P$8:P386,"○"))</f>
        <v>#N/A</v>
      </c>
    </row>
    <row r="387" spans="6:17" ht="13.5">
      <c r="F387">
        <v>11</v>
      </c>
      <c r="G387" s="123" t="s">
        <v>775</v>
      </c>
      <c r="H387" s="123" t="s">
        <v>776</v>
      </c>
      <c r="I387" s="30">
        <v>3</v>
      </c>
      <c r="L387" t="s">
        <v>292</v>
      </c>
      <c r="M387" s="117" t="s">
        <v>777</v>
      </c>
      <c r="N387" s="117" t="s">
        <v>752</v>
      </c>
      <c r="O387" s="30">
        <v>2</v>
      </c>
      <c r="P387" s="30" t="e">
        <f t="shared" si="6"/>
        <v>#N/A</v>
      </c>
      <c r="Q387" s="30" t="e">
        <f>IF(P387="","",COUNTIF($P$8:P387,"○"))</f>
        <v>#N/A</v>
      </c>
    </row>
    <row r="388" spans="6:17" ht="13.5">
      <c r="F388">
        <v>12</v>
      </c>
      <c r="G388" s="117" t="s">
        <v>778</v>
      </c>
      <c r="H388" s="123" t="s">
        <v>779</v>
      </c>
      <c r="I388" s="30">
        <v>3</v>
      </c>
      <c r="P388" s="30" t="e">
        <f t="shared" si="6"/>
        <v>#N/A</v>
      </c>
      <c r="Q388" s="30" t="e">
        <f>IF(P388="","",COUNTIF($P$8:P388,"○"))</f>
        <v>#N/A</v>
      </c>
    </row>
    <row r="389" spans="6:17" ht="13.5">
      <c r="F389">
        <v>13</v>
      </c>
      <c r="G389" s="123" t="s">
        <v>780</v>
      </c>
      <c r="H389" s="123" t="s">
        <v>781</v>
      </c>
      <c r="I389" s="30">
        <v>3</v>
      </c>
      <c r="P389" s="30" t="e">
        <f t="shared" si="6"/>
        <v>#N/A</v>
      </c>
      <c r="Q389" s="30" t="e">
        <f>IF(P389="","",COUNTIF($P$8:P389,"○"))</f>
        <v>#N/A</v>
      </c>
    </row>
    <row r="390" spans="6:17" ht="13.5">
      <c r="F390">
        <v>13</v>
      </c>
      <c r="G390" s="117" t="s">
        <v>726</v>
      </c>
      <c r="H390" s="117" t="s">
        <v>732</v>
      </c>
      <c r="I390" s="30">
        <v>2</v>
      </c>
      <c r="P390" s="30" t="e">
        <f t="shared" si="6"/>
        <v>#N/A</v>
      </c>
      <c r="Q390" s="30" t="e">
        <f>IF(P390="","",COUNTIF($P$8:P390,"○"))</f>
        <v>#N/A</v>
      </c>
    </row>
    <row r="391" spans="6:17" ht="13.5">
      <c r="F391">
        <v>15</v>
      </c>
      <c r="G391" s="117" t="s">
        <v>782</v>
      </c>
      <c r="H391" s="117" t="s">
        <v>776</v>
      </c>
      <c r="I391" s="30">
        <v>3</v>
      </c>
      <c r="P391" s="30" t="e">
        <f t="shared" si="6"/>
        <v>#N/A</v>
      </c>
      <c r="Q391" s="30" t="e">
        <f>IF(P391="","",COUNTIF($P$8:P391,"○"))</f>
        <v>#N/A</v>
      </c>
    </row>
    <row r="392" spans="6:17" ht="13.5">
      <c r="F392">
        <v>16</v>
      </c>
      <c r="G392" s="117" t="s">
        <v>771</v>
      </c>
      <c r="H392" s="117" t="s">
        <v>731</v>
      </c>
      <c r="I392" s="30">
        <v>2</v>
      </c>
      <c r="P392" s="30" t="e">
        <f t="shared" si="6"/>
        <v>#N/A</v>
      </c>
      <c r="Q392" s="30" t="e">
        <f>IF(P392="","",COUNTIF($P$8:P392,"○"))</f>
        <v>#N/A</v>
      </c>
    </row>
    <row r="393" spans="6:17" ht="13.5">
      <c r="F393">
        <v>17</v>
      </c>
      <c r="G393" s="123" t="s">
        <v>783</v>
      </c>
      <c r="H393" s="123" t="s">
        <v>731</v>
      </c>
      <c r="I393" s="30">
        <v>3</v>
      </c>
      <c r="P393" s="30" t="e">
        <f aca="true" t="shared" si="7" ref="P393:P456">IF($A$3=N393,"○","")</f>
        <v>#N/A</v>
      </c>
      <c r="Q393" s="30" t="e">
        <f>IF(P393="","",COUNTIF($P$8:P393,"○"))</f>
        <v>#N/A</v>
      </c>
    </row>
    <row r="394" spans="6:17" ht="13.5">
      <c r="F394">
        <v>18</v>
      </c>
      <c r="G394" s="117" t="s">
        <v>773</v>
      </c>
      <c r="H394" s="117" t="s">
        <v>774</v>
      </c>
      <c r="I394" s="30">
        <v>2</v>
      </c>
      <c r="P394" s="30" t="e">
        <f t="shared" si="7"/>
        <v>#N/A</v>
      </c>
      <c r="Q394" s="30" t="e">
        <f>IF(P394="","",COUNTIF($P$8:P394,"○"))</f>
        <v>#N/A</v>
      </c>
    </row>
    <row r="395" spans="6:17" ht="13.5">
      <c r="F395">
        <v>19</v>
      </c>
      <c r="G395" s="117" t="s">
        <v>777</v>
      </c>
      <c r="H395" s="117" t="s">
        <v>752</v>
      </c>
      <c r="I395" s="30">
        <v>1</v>
      </c>
      <c r="P395" s="30" t="e">
        <f t="shared" si="7"/>
        <v>#N/A</v>
      </c>
      <c r="Q395" s="30" t="e">
        <f>IF(P395="","",COUNTIF($P$8:P395,"○"))</f>
        <v>#N/A</v>
      </c>
    </row>
    <row r="396" spans="6:17" ht="13.5">
      <c r="F396">
        <v>20</v>
      </c>
      <c r="G396" s="117" t="s">
        <v>784</v>
      </c>
      <c r="H396" s="117" t="s">
        <v>746</v>
      </c>
      <c r="I396" s="30">
        <v>3</v>
      </c>
      <c r="P396" s="30" t="e">
        <f t="shared" si="7"/>
        <v>#N/A</v>
      </c>
      <c r="Q396" s="30" t="e">
        <f>IF(P396="","",COUNTIF($P$8:P396,"○"))</f>
        <v>#N/A</v>
      </c>
    </row>
    <row r="397" spans="16:17" ht="13.5">
      <c r="P397" s="30" t="e">
        <f t="shared" si="7"/>
        <v>#N/A</v>
      </c>
      <c r="Q397" s="30" t="e">
        <f>IF(P397="","",COUNTIF($P$8:P397,"○"))</f>
        <v>#N/A</v>
      </c>
    </row>
    <row r="398" spans="6:17" ht="13.5">
      <c r="F398" s="119"/>
      <c r="G398" s="117"/>
      <c r="H398" s="117"/>
      <c r="I398" s="117"/>
      <c r="P398" s="30" t="e">
        <f t="shared" si="7"/>
        <v>#N/A</v>
      </c>
      <c r="Q398" s="30" t="e">
        <f>IF(P398="","",COUNTIF($P$8:P398,"○"))</f>
        <v>#N/A</v>
      </c>
    </row>
    <row r="399" spans="6:17" ht="13.5">
      <c r="F399" s="94"/>
      <c r="G399" s="130"/>
      <c r="H399" s="130"/>
      <c r="I399" s="94"/>
      <c r="M399" s="130"/>
      <c r="N399" s="130"/>
      <c r="O399" s="94"/>
      <c r="P399" s="30" t="e">
        <f t="shared" si="7"/>
        <v>#N/A</v>
      </c>
      <c r="Q399" s="30" t="e">
        <f>IF(P399="","",COUNTIF($P$8:P399,"○"))</f>
        <v>#N/A</v>
      </c>
    </row>
    <row r="400" spans="6:17" ht="13.5">
      <c r="F400" s="94"/>
      <c r="G400" s="130"/>
      <c r="H400" s="130"/>
      <c r="I400" s="94"/>
      <c r="M400" s="130"/>
      <c r="N400" s="130"/>
      <c r="O400" s="94"/>
      <c r="P400" s="30" t="e">
        <f t="shared" si="7"/>
        <v>#N/A</v>
      </c>
      <c r="Q400" s="30" t="e">
        <f>IF(P400="","",COUNTIF($P$8:P400,"○"))</f>
        <v>#N/A</v>
      </c>
    </row>
    <row r="401" spans="6:17" ht="13.5">
      <c r="F401" s="94"/>
      <c r="G401" s="130"/>
      <c r="H401" s="130"/>
      <c r="I401" s="94"/>
      <c r="M401" s="130"/>
      <c r="N401" s="130"/>
      <c r="O401" s="94"/>
      <c r="P401" s="30" t="e">
        <f t="shared" si="7"/>
        <v>#N/A</v>
      </c>
      <c r="Q401" s="30" t="e">
        <f>IF(P401="","",COUNTIF($P$8:P401,"○"))</f>
        <v>#N/A</v>
      </c>
    </row>
    <row r="402" spans="6:17" ht="13.5">
      <c r="F402" s="94"/>
      <c r="G402" s="130"/>
      <c r="H402" s="130"/>
      <c r="I402" s="94"/>
      <c r="M402" s="130"/>
      <c r="N402" s="130"/>
      <c r="O402" s="94"/>
      <c r="P402" s="30" t="e">
        <f t="shared" si="7"/>
        <v>#N/A</v>
      </c>
      <c r="Q402" s="30" t="e">
        <f>IF(P402="","",COUNTIF($P$8:P402,"○"))</f>
        <v>#N/A</v>
      </c>
    </row>
    <row r="403" spans="6:17" ht="13.5">
      <c r="F403" s="94"/>
      <c r="G403" s="130"/>
      <c r="H403" s="130"/>
      <c r="I403" s="94"/>
      <c r="M403" s="130"/>
      <c r="N403" s="130"/>
      <c r="O403" s="94"/>
      <c r="P403" s="30" t="e">
        <f t="shared" si="7"/>
        <v>#N/A</v>
      </c>
      <c r="Q403" s="30" t="e">
        <f>IF(P403="","",COUNTIF($P$8:P403,"○"))</f>
        <v>#N/A</v>
      </c>
    </row>
    <row r="404" spans="6:17" ht="13.5">
      <c r="F404" s="94"/>
      <c r="G404" s="130"/>
      <c r="H404" s="130"/>
      <c r="I404" s="94"/>
      <c r="M404" s="130"/>
      <c r="N404" s="130"/>
      <c r="O404" s="94"/>
      <c r="P404" s="30" t="e">
        <f t="shared" si="7"/>
        <v>#N/A</v>
      </c>
      <c r="Q404" s="30" t="e">
        <f>IF(P404="","",COUNTIF($P$8:P404,"○"))</f>
        <v>#N/A</v>
      </c>
    </row>
    <row r="405" spans="6:17" ht="13.5">
      <c r="F405" s="94"/>
      <c r="G405" s="130"/>
      <c r="H405" s="130"/>
      <c r="I405" s="94"/>
      <c r="M405" s="130"/>
      <c r="N405" s="130"/>
      <c r="O405" s="94"/>
      <c r="P405" s="30" t="e">
        <f t="shared" si="7"/>
        <v>#N/A</v>
      </c>
      <c r="Q405" s="30" t="e">
        <f>IF(P405="","",COUNTIF($P$8:P405,"○"))</f>
        <v>#N/A</v>
      </c>
    </row>
    <row r="406" spans="6:17" ht="13.5">
      <c r="F406" s="94"/>
      <c r="G406" s="130"/>
      <c r="H406" s="130"/>
      <c r="I406" s="94"/>
      <c r="M406" s="130"/>
      <c r="N406" s="130"/>
      <c r="O406" s="94"/>
      <c r="P406" s="30" t="e">
        <f t="shared" si="7"/>
        <v>#N/A</v>
      </c>
      <c r="Q406" s="30" t="e">
        <f>IF(P406="","",COUNTIF($P$8:P406,"○"))</f>
        <v>#N/A</v>
      </c>
    </row>
    <row r="407" spans="6:17" ht="13.5">
      <c r="F407" s="94"/>
      <c r="G407" s="130"/>
      <c r="H407" s="130"/>
      <c r="I407" s="94"/>
      <c r="M407" s="117"/>
      <c r="N407" s="117"/>
      <c r="P407" s="30" t="e">
        <f t="shared" si="7"/>
        <v>#N/A</v>
      </c>
      <c r="Q407" s="30" t="e">
        <f>IF(P407="","",COUNTIF($P$8:P407,"○"))</f>
        <v>#N/A</v>
      </c>
    </row>
    <row r="408" spans="6:17" ht="13.5">
      <c r="F408" s="94"/>
      <c r="G408" s="130"/>
      <c r="H408" s="130"/>
      <c r="I408" s="94"/>
      <c r="M408" s="117"/>
      <c r="N408" s="117"/>
      <c r="P408" s="30" t="e">
        <f t="shared" si="7"/>
        <v>#N/A</v>
      </c>
      <c r="Q408" s="30" t="e">
        <f>IF(P408="","",COUNTIF($P$8:P408,"○"))</f>
        <v>#N/A</v>
      </c>
    </row>
    <row r="409" spans="6:17" ht="13.5">
      <c r="F409" s="94"/>
      <c r="G409" s="130"/>
      <c r="H409" s="130"/>
      <c r="I409" s="94"/>
      <c r="M409" s="117"/>
      <c r="N409" s="117"/>
      <c r="P409" s="30" t="e">
        <f t="shared" si="7"/>
        <v>#N/A</v>
      </c>
      <c r="Q409" s="30" t="e">
        <f>IF(P409="","",COUNTIF($P$8:P409,"○"))</f>
        <v>#N/A</v>
      </c>
    </row>
    <row r="410" spans="6:17" ht="13.5">
      <c r="F410" s="94"/>
      <c r="G410" s="130"/>
      <c r="H410" s="130"/>
      <c r="I410" s="94"/>
      <c r="P410" s="30" t="e">
        <f t="shared" si="7"/>
        <v>#N/A</v>
      </c>
      <c r="Q410" s="30" t="e">
        <f>IF(P410="","",COUNTIF($P$8:P410,"○"))</f>
        <v>#N/A</v>
      </c>
    </row>
    <row r="411" spans="6:17" ht="13.5">
      <c r="F411" s="94"/>
      <c r="G411" s="130"/>
      <c r="H411" s="130"/>
      <c r="I411" s="94"/>
      <c r="P411" s="30" t="e">
        <f t="shared" si="7"/>
        <v>#N/A</v>
      </c>
      <c r="Q411" s="30" t="e">
        <f>IF(P411="","",COUNTIF($P$8:P411,"○"))</f>
        <v>#N/A</v>
      </c>
    </row>
    <row r="412" spans="6:17" ht="13.5">
      <c r="F412" s="94"/>
      <c r="G412" s="130"/>
      <c r="H412" s="130"/>
      <c r="I412" s="94"/>
      <c r="P412" s="30" t="e">
        <f t="shared" si="7"/>
        <v>#N/A</v>
      </c>
      <c r="Q412" s="30" t="e">
        <f>IF(P412="","",COUNTIF($P$8:P412,"○"))</f>
        <v>#N/A</v>
      </c>
    </row>
    <row r="413" spans="6:17" ht="13.5">
      <c r="F413" s="94"/>
      <c r="G413" s="130"/>
      <c r="H413" s="130"/>
      <c r="I413" s="94"/>
      <c r="P413" s="30" t="e">
        <f t="shared" si="7"/>
        <v>#N/A</v>
      </c>
      <c r="Q413" s="30" t="e">
        <f>IF(P413="","",COUNTIF($P$8:P413,"○"))</f>
        <v>#N/A</v>
      </c>
    </row>
    <row r="414" spans="6:17" ht="13.5">
      <c r="F414" s="94"/>
      <c r="G414" s="130"/>
      <c r="H414" s="130"/>
      <c r="I414" s="94"/>
      <c r="P414" s="30" t="e">
        <f t="shared" si="7"/>
        <v>#N/A</v>
      </c>
      <c r="Q414" s="30" t="e">
        <f>IF(P414="","",COUNTIF($P$8:P414,"○"))</f>
        <v>#N/A</v>
      </c>
    </row>
    <row r="415" spans="6:17" ht="13.5">
      <c r="F415" s="94"/>
      <c r="G415" s="130"/>
      <c r="H415" s="130"/>
      <c r="I415" s="94"/>
      <c r="P415" s="30" t="e">
        <f t="shared" si="7"/>
        <v>#N/A</v>
      </c>
      <c r="Q415" s="30" t="e">
        <f>IF(P415="","",COUNTIF($P$8:P415,"○"))</f>
        <v>#N/A</v>
      </c>
    </row>
    <row r="416" spans="6:17" ht="13.5">
      <c r="F416" s="94"/>
      <c r="G416" s="130"/>
      <c r="H416" s="130"/>
      <c r="I416" s="94"/>
      <c r="P416" s="30" t="e">
        <f t="shared" si="7"/>
        <v>#N/A</v>
      </c>
      <c r="Q416" s="30" t="e">
        <f>IF(P416="","",COUNTIF($P$8:P416,"○"))</f>
        <v>#N/A</v>
      </c>
    </row>
    <row r="417" spans="6:17" ht="13.5">
      <c r="F417" s="30"/>
      <c r="G417" s="117"/>
      <c r="H417" s="117"/>
      <c r="I417" s="30"/>
      <c r="P417" s="30" t="e">
        <f t="shared" si="7"/>
        <v>#N/A</v>
      </c>
      <c r="Q417" s="30" t="e">
        <f>IF(P417="","",COUNTIF($P$8:P417,"○"))</f>
        <v>#N/A</v>
      </c>
    </row>
    <row r="418" spans="6:17" ht="13.5">
      <c r="F418" s="30"/>
      <c r="G418" s="117"/>
      <c r="H418" s="117"/>
      <c r="I418" s="30"/>
      <c r="P418" s="30" t="e">
        <f t="shared" si="7"/>
        <v>#N/A</v>
      </c>
      <c r="Q418" s="30" t="e">
        <f>IF(P418="","",COUNTIF($P$8:P418,"○"))</f>
        <v>#N/A</v>
      </c>
    </row>
    <row r="419" spans="6:17" ht="13.5">
      <c r="F419" s="30"/>
      <c r="G419" s="117"/>
      <c r="H419" s="117"/>
      <c r="I419" s="30"/>
      <c r="P419" s="30" t="e">
        <f t="shared" si="7"/>
        <v>#N/A</v>
      </c>
      <c r="Q419" s="30" t="e">
        <f>IF(P419="","",COUNTIF($P$8:P419,"○"))</f>
        <v>#N/A</v>
      </c>
    </row>
    <row r="420" spans="6:17" ht="13.5">
      <c r="F420" s="30"/>
      <c r="G420" s="117"/>
      <c r="H420" s="117"/>
      <c r="I420" s="30"/>
      <c r="P420" s="30" t="e">
        <f t="shared" si="7"/>
        <v>#N/A</v>
      </c>
      <c r="Q420" s="30" t="e">
        <f>IF(P420="","",COUNTIF($P$8:P420,"○"))</f>
        <v>#N/A</v>
      </c>
    </row>
    <row r="421" spans="6:17" ht="13.5">
      <c r="F421" s="30"/>
      <c r="G421" s="117"/>
      <c r="H421" s="117"/>
      <c r="I421" s="30"/>
      <c r="P421" s="30" t="e">
        <f t="shared" si="7"/>
        <v>#N/A</v>
      </c>
      <c r="Q421" s="30" t="e">
        <f>IF(P421="","",COUNTIF($P$8:P421,"○"))</f>
        <v>#N/A</v>
      </c>
    </row>
    <row r="422" spans="6:17" ht="13.5">
      <c r="F422" s="132"/>
      <c r="G422" s="90"/>
      <c r="H422" s="90"/>
      <c r="I422" s="124"/>
      <c r="P422" s="30" t="e">
        <f t="shared" si="7"/>
        <v>#N/A</v>
      </c>
      <c r="Q422" s="30" t="e">
        <f>IF(P422="","",COUNTIF($P$8:P422,"○"))</f>
        <v>#N/A</v>
      </c>
    </row>
    <row r="423" spans="6:17" ht="13.5">
      <c r="F423" s="132"/>
      <c r="G423" s="90"/>
      <c r="H423" s="90"/>
      <c r="I423" s="124"/>
      <c r="P423" s="30" t="e">
        <f t="shared" si="7"/>
        <v>#N/A</v>
      </c>
      <c r="Q423" s="30" t="e">
        <f>IF(P423="","",COUNTIF($P$8:P423,"○"))</f>
        <v>#N/A</v>
      </c>
    </row>
    <row r="424" spans="6:17" ht="13.5">
      <c r="F424" s="132"/>
      <c r="G424" s="90"/>
      <c r="H424" s="90"/>
      <c r="I424" s="124"/>
      <c r="P424" s="30" t="e">
        <f t="shared" si="7"/>
        <v>#N/A</v>
      </c>
      <c r="Q424" s="30" t="e">
        <f>IF(P424="","",COUNTIF($P$8:P424,"○"))</f>
        <v>#N/A</v>
      </c>
    </row>
    <row r="425" spans="6:17" ht="13.5">
      <c r="F425" s="132"/>
      <c r="G425" s="90"/>
      <c r="H425" s="90"/>
      <c r="I425" s="124"/>
      <c r="P425" s="30" t="e">
        <f t="shared" si="7"/>
        <v>#N/A</v>
      </c>
      <c r="Q425" s="30" t="e">
        <f>IF(P425="","",COUNTIF($P$8:P425,"○"))</f>
        <v>#N/A</v>
      </c>
    </row>
    <row r="426" spans="6:17" ht="13.5">
      <c r="F426" s="132"/>
      <c r="G426" s="90"/>
      <c r="H426" s="90"/>
      <c r="I426" s="124"/>
      <c r="P426" s="30" t="e">
        <f t="shared" si="7"/>
        <v>#N/A</v>
      </c>
      <c r="Q426" s="30" t="e">
        <f>IF(P426="","",COUNTIF($P$8:P426,"○"))</f>
        <v>#N/A</v>
      </c>
    </row>
    <row r="427" spans="16:17" ht="13.5">
      <c r="P427" s="30" t="e">
        <f t="shared" si="7"/>
        <v>#N/A</v>
      </c>
      <c r="Q427" s="30" t="e">
        <f>IF(P427="","",COUNTIF($P$8:P427,"○"))</f>
        <v>#N/A</v>
      </c>
    </row>
    <row r="428" spans="6:17" ht="13.5">
      <c r="F428" t="s">
        <v>293</v>
      </c>
      <c r="P428" s="30" t="e">
        <f t="shared" si="7"/>
        <v>#N/A</v>
      </c>
      <c r="Q428" s="30" t="e">
        <f>IF(P428="","",COUNTIF($P$8:P428,"○"))</f>
        <v>#N/A</v>
      </c>
    </row>
    <row r="429" spans="6:17" ht="13.5">
      <c r="F429">
        <v>1</v>
      </c>
      <c r="G429" s="117" t="s">
        <v>788</v>
      </c>
      <c r="H429" s="117" t="s">
        <v>776</v>
      </c>
      <c r="I429" s="30">
        <v>3</v>
      </c>
      <c r="L429" t="s">
        <v>293</v>
      </c>
      <c r="M429" s="117" t="s">
        <v>789</v>
      </c>
      <c r="N429" s="117" t="s">
        <v>752</v>
      </c>
      <c r="O429" s="30">
        <v>2</v>
      </c>
      <c r="P429" s="30" t="e">
        <f t="shared" si="7"/>
        <v>#N/A</v>
      </c>
      <c r="Q429" s="30" t="e">
        <f>IF(P429="","",COUNTIF($P$8:P429,"○"))</f>
        <v>#N/A</v>
      </c>
    </row>
    <row r="430" spans="6:17" ht="13.5">
      <c r="F430">
        <v>2</v>
      </c>
      <c r="G430" s="117" t="s">
        <v>790</v>
      </c>
      <c r="H430" s="117" t="s">
        <v>731</v>
      </c>
      <c r="I430" s="30">
        <v>3</v>
      </c>
      <c r="L430" t="s">
        <v>293</v>
      </c>
      <c r="M430" s="117" t="s">
        <v>791</v>
      </c>
      <c r="N430" s="117" t="s">
        <v>785</v>
      </c>
      <c r="O430" s="30">
        <v>3</v>
      </c>
      <c r="P430" s="30" t="e">
        <f t="shared" si="7"/>
        <v>#N/A</v>
      </c>
      <c r="Q430" s="30" t="e">
        <f>IF(P430="","",COUNTIF($P$8:P430,"○"))</f>
        <v>#N/A</v>
      </c>
    </row>
    <row r="431" spans="6:17" ht="13.5">
      <c r="F431">
        <v>3</v>
      </c>
      <c r="G431" s="117" t="s">
        <v>780</v>
      </c>
      <c r="H431" s="117" t="s">
        <v>781</v>
      </c>
      <c r="I431" s="30">
        <v>3</v>
      </c>
      <c r="L431" t="s">
        <v>293</v>
      </c>
      <c r="M431" s="117" t="s">
        <v>792</v>
      </c>
      <c r="N431" s="117" t="s">
        <v>793</v>
      </c>
      <c r="O431" s="30">
        <v>3</v>
      </c>
      <c r="P431" s="30" t="e">
        <f t="shared" si="7"/>
        <v>#N/A</v>
      </c>
      <c r="Q431" s="30" t="e">
        <f>IF(P431="","",COUNTIF($P$8:P431,"○"))</f>
        <v>#N/A</v>
      </c>
    </row>
    <row r="432" spans="6:17" ht="13.5">
      <c r="F432">
        <v>4</v>
      </c>
      <c r="G432" s="117" t="s">
        <v>794</v>
      </c>
      <c r="H432" s="117" t="s">
        <v>795</v>
      </c>
      <c r="I432" s="30">
        <v>3</v>
      </c>
      <c r="L432" t="s">
        <v>293</v>
      </c>
      <c r="M432" s="117" t="s">
        <v>796</v>
      </c>
      <c r="N432" s="117" t="s">
        <v>795</v>
      </c>
      <c r="O432" s="30">
        <v>3</v>
      </c>
      <c r="P432" s="30" t="e">
        <f t="shared" si="7"/>
        <v>#N/A</v>
      </c>
      <c r="Q432" s="30" t="e">
        <f>IF(P432="","",COUNTIF($P$8:P432,"○"))</f>
        <v>#N/A</v>
      </c>
    </row>
    <row r="433" spans="6:17" ht="13.5">
      <c r="F433">
        <v>5</v>
      </c>
      <c r="G433" s="117" t="s">
        <v>789</v>
      </c>
      <c r="H433" s="117" t="s">
        <v>752</v>
      </c>
      <c r="I433" s="30">
        <v>1</v>
      </c>
      <c r="L433" t="s">
        <v>293</v>
      </c>
      <c r="M433" s="117" t="s">
        <v>797</v>
      </c>
      <c r="N433" s="117" t="s">
        <v>739</v>
      </c>
      <c r="O433" s="30">
        <v>3</v>
      </c>
      <c r="P433" s="30" t="e">
        <f t="shared" si="7"/>
        <v>#N/A</v>
      </c>
      <c r="Q433" s="30" t="e">
        <f>IF(P433="","",COUNTIF($P$8:P433,"○"))</f>
        <v>#N/A</v>
      </c>
    </row>
    <row r="434" spans="6:17" ht="13.5">
      <c r="F434">
        <v>6</v>
      </c>
      <c r="G434" s="117" t="s">
        <v>791</v>
      </c>
      <c r="H434" s="117" t="s">
        <v>785</v>
      </c>
      <c r="I434" s="30">
        <v>2</v>
      </c>
      <c r="L434" t="s">
        <v>293</v>
      </c>
      <c r="M434" s="117" t="s">
        <v>798</v>
      </c>
      <c r="N434" s="117" t="s">
        <v>734</v>
      </c>
      <c r="O434" s="30">
        <v>2</v>
      </c>
      <c r="P434" s="30" t="e">
        <f t="shared" si="7"/>
        <v>#N/A</v>
      </c>
      <c r="Q434" s="30" t="e">
        <f>IF(P434="","",COUNTIF($P$8:P434,"○"))</f>
        <v>#N/A</v>
      </c>
    </row>
    <row r="435" spans="6:17" ht="13.5">
      <c r="F435">
        <v>6</v>
      </c>
      <c r="G435" s="117" t="s">
        <v>792</v>
      </c>
      <c r="H435" s="117" t="s">
        <v>793</v>
      </c>
      <c r="I435" s="30">
        <v>2</v>
      </c>
      <c r="P435" s="30" t="e">
        <f t="shared" si="7"/>
        <v>#N/A</v>
      </c>
      <c r="Q435" s="30" t="e">
        <f>IF(P435="","",COUNTIF($P$8:P435,"○"))</f>
        <v>#N/A</v>
      </c>
    </row>
    <row r="436" spans="6:17" ht="13.5">
      <c r="F436">
        <v>8</v>
      </c>
      <c r="G436" s="117" t="s">
        <v>796</v>
      </c>
      <c r="H436" s="117" t="s">
        <v>795</v>
      </c>
      <c r="I436" s="30">
        <v>2</v>
      </c>
      <c r="P436" s="30" t="e">
        <f t="shared" si="7"/>
        <v>#N/A</v>
      </c>
      <c r="Q436" s="30" t="e">
        <f>IF(P436="","",COUNTIF($P$8:P436,"○"))</f>
        <v>#N/A</v>
      </c>
    </row>
    <row r="437" spans="6:17" ht="13.5">
      <c r="F437">
        <v>9</v>
      </c>
      <c r="G437" s="117" t="s">
        <v>799</v>
      </c>
      <c r="H437" s="117" t="s">
        <v>786</v>
      </c>
      <c r="I437" s="30">
        <v>3</v>
      </c>
      <c r="P437" s="30" t="e">
        <f t="shared" si="7"/>
        <v>#N/A</v>
      </c>
      <c r="Q437" s="30" t="e">
        <f>IF(P437="","",COUNTIF($P$8:P437,"○"))</f>
        <v>#N/A</v>
      </c>
    </row>
    <row r="438" spans="6:17" ht="13.5">
      <c r="F438">
        <v>10</v>
      </c>
      <c r="G438" s="117" t="s">
        <v>800</v>
      </c>
      <c r="H438" s="117" t="s">
        <v>801</v>
      </c>
      <c r="I438" s="30">
        <v>3</v>
      </c>
      <c r="P438" s="30" t="e">
        <f t="shared" si="7"/>
        <v>#N/A</v>
      </c>
      <c r="Q438" s="30" t="e">
        <f>IF(P438="","",COUNTIF($P$8:P438,"○"))</f>
        <v>#N/A</v>
      </c>
    </row>
    <row r="439" spans="6:17" ht="13.5">
      <c r="F439">
        <v>11</v>
      </c>
      <c r="G439" s="123" t="s">
        <v>802</v>
      </c>
      <c r="H439" s="117" t="s">
        <v>803</v>
      </c>
      <c r="I439" s="30">
        <v>3</v>
      </c>
      <c r="P439" s="30" t="e">
        <f t="shared" si="7"/>
        <v>#N/A</v>
      </c>
      <c r="Q439" s="30" t="e">
        <f>IF(P439="","",COUNTIF($P$8:P439,"○"))</f>
        <v>#N/A</v>
      </c>
    </row>
    <row r="440" spans="6:17" ht="13.5">
      <c r="F440">
        <v>12</v>
      </c>
      <c r="G440" s="117" t="s">
        <v>804</v>
      </c>
      <c r="H440" s="117" t="s">
        <v>731</v>
      </c>
      <c r="I440" s="30">
        <v>3</v>
      </c>
      <c r="P440" s="30" t="e">
        <f t="shared" si="7"/>
        <v>#N/A</v>
      </c>
      <c r="Q440" s="30" t="e">
        <f>IF(P440="","",COUNTIF($P$8:P440,"○"))</f>
        <v>#N/A</v>
      </c>
    </row>
    <row r="441" spans="6:17" ht="13.5">
      <c r="F441">
        <v>13</v>
      </c>
      <c r="G441" s="117" t="s">
        <v>797</v>
      </c>
      <c r="H441" s="117" t="s">
        <v>739</v>
      </c>
      <c r="I441" s="30">
        <v>2</v>
      </c>
      <c r="P441" s="30" t="e">
        <f t="shared" si="7"/>
        <v>#N/A</v>
      </c>
      <c r="Q441" s="30" t="e">
        <f>IF(P441="","",COUNTIF($P$8:P441,"○"))</f>
        <v>#N/A</v>
      </c>
    </row>
    <row r="442" spans="6:17" ht="13.5">
      <c r="F442">
        <v>14</v>
      </c>
      <c r="G442" s="117" t="s">
        <v>805</v>
      </c>
      <c r="H442" s="117" t="s">
        <v>806</v>
      </c>
      <c r="I442" s="30">
        <v>3</v>
      </c>
      <c r="P442" s="30" t="e">
        <f t="shared" si="7"/>
        <v>#N/A</v>
      </c>
      <c r="Q442" s="30" t="e">
        <f>IF(P442="","",COUNTIF($P$8:P442,"○"))</f>
        <v>#N/A</v>
      </c>
    </row>
    <row r="443" spans="6:17" ht="13.5">
      <c r="F443">
        <v>15</v>
      </c>
      <c r="G443" s="117" t="s">
        <v>807</v>
      </c>
      <c r="H443" s="117" t="s">
        <v>739</v>
      </c>
      <c r="I443" s="30">
        <v>3</v>
      </c>
      <c r="P443" s="30" t="e">
        <f t="shared" si="7"/>
        <v>#N/A</v>
      </c>
      <c r="Q443" s="30" t="e">
        <f>IF(P443="","",COUNTIF($P$8:P443,"○"))</f>
        <v>#N/A</v>
      </c>
    </row>
    <row r="444" spans="6:17" ht="13.5">
      <c r="F444">
        <v>16</v>
      </c>
      <c r="G444" s="117" t="s">
        <v>808</v>
      </c>
      <c r="H444" s="117" t="s">
        <v>809</v>
      </c>
      <c r="I444" s="30">
        <v>3</v>
      </c>
      <c r="P444" s="30" t="e">
        <f t="shared" si="7"/>
        <v>#N/A</v>
      </c>
      <c r="Q444" s="30" t="e">
        <f>IF(P444="","",COUNTIF($P$8:P444,"○"))</f>
        <v>#N/A</v>
      </c>
    </row>
    <row r="445" spans="6:17" ht="13.5">
      <c r="F445">
        <v>17</v>
      </c>
      <c r="G445" s="117" t="s">
        <v>810</v>
      </c>
      <c r="H445" s="117" t="s">
        <v>330</v>
      </c>
      <c r="I445" s="30">
        <v>3</v>
      </c>
      <c r="P445" s="30" t="e">
        <f t="shared" si="7"/>
        <v>#N/A</v>
      </c>
      <c r="Q445" s="30" t="e">
        <f>IF(P445="","",COUNTIF($P$8:P445,"○"))</f>
        <v>#N/A</v>
      </c>
    </row>
    <row r="446" spans="6:17" ht="13.5">
      <c r="F446">
        <v>17</v>
      </c>
      <c r="G446" s="117" t="s">
        <v>811</v>
      </c>
      <c r="H446" s="117" t="s">
        <v>812</v>
      </c>
      <c r="I446" s="30">
        <v>3</v>
      </c>
      <c r="P446" s="30" t="e">
        <f t="shared" si="7"/>
        <v>#N/A</v>
      </c>
      <c r="Q446" s="30" t="e">
        <f>IF(P446="","",COUNTIF($P$8:P446,"○"))</f>
        <v>#N/A</v>
      </c>
    </row>
    <row r="447" spans="6:17" ht="13.5">
      <c r="F447">
        <v>19</v>
      </c>
      <c r="G447" s="117" t="s">
        <v>798</v>
      </c>
      <c r="H447" s="117" t="s">
        <v>734</v>
      </c>
      <c r="I447" s="30">
        <v>1</v>
      </c>
      <c r="P447" s="30" t="e">
        <f t="shared" si="7"/>
        <v>#N/A</v>
      </c>
      <c r="Q447" s="30" t="e">
        <f>IF(P447="","",COUNTIF($P$8:P447,"○"))</f>
        <v>#N/A</v>
      </c>
    </row>
    <row r="448" spans="6:17" ht="13.5">
      <c r="F448">
        <v>20</v>
      </c>
      <c r="G448" s="117" t="s">
        <v>813</v>
      </c>
      <c r="H448" s="117" t="s">
        <v>787</v>
      </c>
      <c r="I448" s="30">
        <v>3</v>
      </c>
      <c r="P448" s="30" t="e">
        <f t="shared" si="7"/>
        <v>#N/A</v>
      </c>
      <c r="Q448" s="30" t="e">
        <f>IF(P448="","",COUNTIF($P$8:P448,"○"))</f>
        <v>#N/A</v>
      </c>
    </row>
    <row r="449" spans="6:17" ht="13.5">
      <c r="F449" s="124"/>
      <c r="G449" s="88"/>
      <c r="H449" s="88"/>
      <c r="I449" s="124"/>
      <c r="P449" s="30" t="e">
        <f t="shared" si="7"/>
        <v>#N/A</v>
      </c>
      <c r="Q449" s="30" t="e">
        <f>IF(P449="","",COUNTIF($P$8:P449,"○"))</f>
        <v>#N/A</v>
      </c>
    </row>
    <row r="450" spans="6:17" ht="13.5">
      <c r="F450" s="133" t="s">
        <v>311</v>
      </c>
      <c r="P450" s="30" t="e">
        <f t="shared" si="7"/>
        <v>#N/A</v>
      </c>
      <c r="Q450" s="30" t="e">
        <f>IF(P450="","",COUNTIF($P$8:P450,"○"))</f>
        <v>#N/A</v>
      </c>
    </row>
    <row r="451" spans="6:17" ht="13.5">
      <c r="F451" s="133">
        <v>1</v>
      </c>
      <c r="G451" t="s">
        <v>848</v>
      </c>
      <c r="H451" t="s">
        <v>849</v>
      </c>
      <c r="I451" s="30">
        <v>3</v>
      </c>
      <c r="L451" s="133" t="s">
        <v>311</v>
      </c>
      <c r="M451" s="117" t="s">
        <v>850</v>
      </c>
      <c r="N451" s="117" t="s">
        <v>851</v>
      </c>
      <c r="O451" s="30">
        <v>3</v>
      </c>
      <c r="P451" s="30" t="e">
        <f t="shared" si="7"/>
        <v>#N/A</v>
      </c>
      <c r="Q451" s="30" t="e">
        <f>IF(P451="","",COUNTIF($P$8:P451,"○"))</f>
        <v>#N/A</v>
      </c>
    </row>
    <row r="452" spans="6:17" ht="13.5">
      <c r="F452" s="134">
        <v>2</v>
      </c>
      <c r="G452" s="117" t="s">
        <v>850</v>
      </c>
      <c r="H452" s="117" t="s">
        <v>851</v>
      </c>
      <c r="I452" s="30">
        <v>2</v>
      </c>
      <c r="L452" s="133" t="s">
        <v>311</v>
      </c>
      <c r="M452" s="117" t="s">
        <v>857</v>
      </c>
      <c r="N452" s="117" t="s">
        <v>583</v>
      </c>
      <c r="O452" s="30">
        <v>2</v>
      </c>
      <c r="P452" s="30" t="e">
        <f t="shared" si="7"/>
        <v>#N/A</v>
      </c>
      <c r="Q452" s="30" t="e">
        <f>IF(P452="","",COUNTIF($P$8:P452,"○"))</f>
        <v>#N/A</v>
      </c>
    </row>
    <row r="453" spans="6:17" ht="13.5">
      <c r="F453" s="136">
        <v>3</v>
      </c>
      <c r="G453" s="117" t="s">
        <v>852</v>
      </c>
      <c r="H453" s="117" t="s">
        <v>851</v>
      </c>
      <c r="I453" s="30">
        <v>3</v>
      </c>
      <c r="M453" s="117"/>
      <c r="N453" s="117"/>
      <c r="O453" s="30"/>
      <c r="P453" s="30" t="e">
        <f t="shared" si="7"/>
        <v>#N/A</v>
      </c>
      <c r="Q453" s="30" t="e">
        <f>IF(P453="","",COUNTIF($P$8:P453,"○"))</f>
        <v>#N/A</v>
      </c>
    </row>
    <row r="454" spans="6:17" ht="13.5">
      <c r="F454" s="136">
        <v>4</v>
      </c>
      <c r="G454" s="117" t="s">
        <v>853</v>
      </c>
      <c r="H454" s="117" t="s">
        <v>854</v>
      </c>
      <c r="I454" s="30">
        <v>3</v>
      </c>
      <c r="M454" s="117"/>
      <c r="N454" s="117"/>
      <c r="O454" s="124"/>
      <c r="P454" s="30" t="e">
        <f t="shared" si="7"/>
        <v>#N/A</v>
      </c>
      <c r="Q454" s="30" t="e">
        <f>IF(P454="","",COUNTIF($P$8:P454,"○"))</f>
        <v>#N/A</v>
      </c>
    </row>
    <row r="455" spans="6:17" ht="13.5">
      <c r="F455" s="136">
        <v>5</v>
      </c>
      <c r="G455" s="117" t="s">
        <v>855</v>
      </c>
      <c r="H455" s="117" t="s">
        <v>856</v>
      </c>
      <c r="I455" s="30">
        <v>3</v>
      </c>
      <c r="M455" s="117"/>
      <c r="N455" s="117"/>
      <c r="O455" s="30"/>
      <c r="P455" s="30" t="e">
        <f t="shared" si="7"/>
        <v>#N/A</v>
      </c>
      <c r="Q455" s="30" t="e">
        <f>IF(P455="","",COUNTIF($P$8:P455,"○"))</f>
        <v>#N/A</v>
      </c>
    </row>
    <row r="456" spans="6:17" ht="13.5">
      <c r="F456" s="136">
        <v>6</v>
      </c>
      <c r="G456" s="117" t="s">
        <v>857</v>
      </c>
      <c r="H456" s="117" t="s">
        <v>583</v>
      </c>
      <c r="I456" s="30">
        <v>1</v>
      </c>
      <c r="M456" s="117"/>
      <c r="N456" s="117"/>
      <c r="O456" s="30"/>
      <c r="P456" s="30" t="e">
        <f t="shared" si="7"/>
        <v>#N/A</v>
      </c>
      <c r="Q456" s="30" t="e">
        <f>IF(P456="","",COUNTIF($P$8:P456,"○"))</f>
        <v>#N/A</v>
      </c>
    </row>
    <row r="457" spans="6:17" ht="13.5">
      <c r="F457" s="136">
        <v>7</v>
      </c>
      <c r="G457" s="117" t="s">
        <v>858</v>
      </c>
      <c r="H457" s="117" t="s">
        <v>661</v>
      </c>
      <c r="I457" s="30">
        <v>3</v>
      </c>
      <c r="M457" s="117"/>
      <c r="N457" s="117"/>
      <c r="O457" s="30"/>
      <c r="P457" s="30" t="e">
        <f aca="true" t="shared" si="8" ref="P457:P485">IF($A$3=N457,"○","")</f>
        <v>#N/A</v>
      </c>
      <c r="Q457" s="30" t="e">
        <f>IF(P457="","",COUNTIF($P$8:P457,"○"))</f>
        <v>#N/A</v>
      </c>
    </row>
    <row r="458" spans="6:17" ht="13.5">
      <c r="F458" s="136"/>
      <c r="G458" s="117"/>
      <c r="H458" s="117"/>
      <c r="I458" s="30"/>
      <c r="M458" s="117"/>
      <c r="N458" s="117"/>
      <c r="O458" s="30"/>
      <c r="P458" s="30" t="e">
        <f t="shared" si="8"/>
        <v>#N/A</v>
      </c>
      <c r="Q458" s="30" t="e">
        <f>IF(P458="","",COUNTIF($P$8:P458,"○"))</f>
        <v>#N/A</v>
      </c>
    </row>
    <row r="459" spans="6:17" ht="13.5">
      <c r="F459" s="136" t="s">
        <v>290</v>
      </c>
      <c r="G459" s="117"/>
      <c r="H459" s="117"/>
      <c r="I459" s="30"/>
      <c r="M459" s="117"/>
      <c r="N459" s="117"/>
      <c r="P459" s="30" t="e">
        <f t="shared" si="8"/>
        <v>#N/A</v>
      </c>
      <c r="Q459" s="30" t="e">
        <f>IF(P459="","",COUNTIF($P$8:P459,"○"))</f>
        <v>#N/A</v>
      </c>
    </row>
    <row r="460" spans="6:17" ht="13.5">
      <c r="F460" s="136">
        <v>1</v>
      </c>
      <c r="G460" s="117" t="s">
        <v>321</v>
      </c>
      <c r="H460" s="117" t="s">
        <v>320</v>
      </c>
      <c r="I460" s="30">
        <v>3</v>
      </c>
      <c r="L460" s="136" t="s">
        <v>290</v>
      </c>
      <c r="M460" s="117" t="s">
        <v>862</v>
      </c>
      <c r="N460" s="117" t="s">
        <v>294</v>
      </c>
      <c r="O460" s="30">
        <v>3</v>
      </c>
      <c r="P460" s="30" t="e">
        <f t="shared" si="8"/>
        <v>#N/A</v>
      </c>
      <c r="Q460" s="30" t="e">
        <f>IF(P460="","",COUNTIF($P$8:P460,"○"))</f>
        <v>#N/A</v>
      </c>
    </row>
    <row r="461" spans="6:17" ht="13.5">
      <c r="F461" s="136">
        <v>2</v>
      </c>
      <c r="G461" s="117" t="s">
        <v>307</v>
      </c>
      <c r="H461" s="117" t="s">
        <v>319</v>
      </c>
      <c r="I461" s="124">
        <v>3</v>
      </c>
      <c r="L461" s="136" t="s">
        <v>290</v>
      </c>
      <c r="M461" s="117" t="s">
        <v>863</v>
      </c>
      <c r="N461" s="117" t="s">
        <v>294</v>
      </c>
      <c r="O461" s="30">
        <v>3</v>
      </c>
      <c r="P461" s="30" t="e">
        <f t="shared" si="8"/>
        <v>#N/A</v>
      </c>
      <c r="Q461" s="30" t="e">
        <f>IF(P461="","",COUNTIF($P$8:P461,"○"))</f>
        <v>#N/A</v>
      </c>
    </row>
    <row r="462" spans="6:17" ht="13.5">
      <c r="F462" s="136">
        <v>3</v>
      </c>
      <c r="G462" s="117" t="s">
        <v>323</v>
      </c>
      <c r="H462" s="117" t="s">
        <v>320</v>
      </c>
      <c r="I462" s="30">
        <v>3</v>
      </c>
      <c r="L462" s="136" t="s">
        <v>290</v>
      </c>
      <c r="M462" s="117" t="s">
        <v>864</v>
      </c>
      <c r="N462" s="117" t="s">
        <v>320</v>
      </c>
      <c r="O462" s="30">
        <v>3</v>
      </c>
      <c r="P462" s="30" t="e">
        <f t="shared" si="8"/>
        <v>#N/A</v>
      </c>
      <c r="Q462" s="30" t="e">
        <f>IF(P462="","",COUNTIF($P$8:P462,"○"))</f>
        <v>#N/A</v>
      </c>
    </row>
    <row r="463" spans="6:17" ht="13.5">
      <c r="F463" s="136">
        <v>4</v>
      </c>
      <c r="G463" s="117" t="s">
        <v>859</v>
      </c>
      <c r="H463" s="117" t="s">
        <v>860</v>
      </c>
      <c r="I463" s="30">
        <v>3</v>
      </c>
      <c r="L463" s="136" t="s">
        <v>290</v>
      </c>
      <c r="M463" s="117" t="s">
        <v>865</v>
      </c>
      <c r="N463" s="117" t="s">
        <v>320</v>
      </c>
      <c r="O463" s="30">
        <v>3</v>
      </c>
      <c r="P463" s="30" t="e">
        <f t="shared" si="8"/>
        <v>#N/A</v>
      </c>
      <c r="Q463" s="30" t="e">
        <f>IF(P463="","",COUNTIF($P$8:P463,"○"))</f>
        <v>#N/A</v>
      </c>
    </row>
    <row r="464" spans="6:17" ht="13.5">
      <c r="F464" s="136">
        <v>5</v>
      </c>
      <c r="G464" s="117" t="s">
        <v>322</v>
      </c>
      <c r="H464" s="117" t="s">
        <v>294</v>
      </c>
      <c r="I464" s="30">
        <v>3</v>
      </c>
      <c r="L464" s="136" t="s">
        <v>290</v>
      </c>
      <c r="M464" s="117" t="s">
        <v>866</v>
      </c>
      <c r="N464" s="117" t="s">
        <v>867</v>
      </c>
      <c r="O464" s="30">
        <v>3</v>
      </c>
      <c r="P464" s="30" t="e">
        <f t="shared" si="8"/>
        <v>#N/A</v>
      </c>
      <c r="Q464" s="30" t="e">
        <f>IF(P464="","",COUNTIF($P$8:P464,"○"))</f>
        <v>#N/A</v>
      </c>
    </row>
    <row r="465" spans="6:17" ht="13.5">
      <c r="F465" s="136">
        <v>6</v>
      </c>
      <c r="G465" s="117" t="s">
        <v>861</v>
      </c>
      <c r="H465" s="117" t="s">
        <v>294</v>
      </c>
      <c r="I465" s="30">
        <v>3</v>
      </c>
      <c r="L465" s="136" t="s">
        <v>290</v>
      </c>
      <c r="M465" s="117" t="s">
        <v>868</v>
      </c>
      <c r="N465" s="117" t="s">
        <v>324</v>
      </c>
      <c r="O465" s="30">
        <v>3</v>
      </c>
      <c r="P465" s="30" t="e">
        <f t="shared" si="8"/>
        <v>#N/A</v>
      </c>
      <c r="Q465" s="30" t="e">
        <f>IF(P465="","",COUNTIF($P$8:P465,"○"))</f>
        <v>#N/A</v>
      </c>
    </row>
    <row r="466" spans="6:17" ht="13.5">
      <c r="F466" s="136">
        <v>7</v>
      </c>
      <c r="G466" s="117" t="s">
        <v>862</v>
      </c>
      <c r="H466" s="117" t="s">
        <v>294</v>
      </c>
      <c r="I466" s="30">
        <v>2</v>
      </c>
      <c r="L466" s="136" t="s">
        <v>290</v>
      </c>
      <c r="M466" s="90" t="s">
        <v>871</v>
      </c>
      <c r="N466" s="90" t="s">
        <v>872</v>
      </c>
      <c r="O466" s="124">
        <v>3</v>
      </c>
      <c r="P466" s="30" t="e">
        <f t="shared" si="8"/>
        <v>#N/A</v>
      </c>
      <c r="Q466" s="30" t="e">
        <f>IF(P466="","",COUNTIF($P$8:P466,"○"))</f>
        <v>#N/A</v>
      </c>
    </row>
    <row r="467" spans="6:17" ht="13.5">
      <c r="F467" s="136">
        <v>8</v>
      </c>
      <c r="G467" s="117" t="s">
        <v>863</v>
      </c>
      <c r="H467" s="117" t="s">
        <v>294</v>
      </c>
      <c r="I467" s="30">
        <v>2</v>
      </c>
      <c r="L467" s="136" t="s">
        <v>290</v>
      </c>
      <c r="M467" s="90" t="s">
        <v>873</v>
      </c>
      <c r="N467" s="90" t="s">
        <v>860</v>
      </c>
      <c r="O467" s="124">
        <v>3</v>
      </c>
      <c r="P467" s="30" t="e">
        <f t="shared" si="8"/>
        <v>#N/A</v>
      </c>
      <c r="Q467" s="30" t="e">
        <f>IF(P467="","",COUNTIF($P$8:P467,"○"))</f>
        <v>#N/A</v>
      </c>
    </row>
    <row r="468" spans="6:17" ht="13.5">
      <c r="F468" s="136">
        <v>9</v>
      </c>
      <c r="G468" s="117" t="s">
        <v>325</v>
      </c>
      <c r="H468" s="117" t="s">
        <v>326</v>
      </c>
      <c r="I468" s="30">
        <v>3</v>
      </c>
      <c r="P468" s="30" t="e">
        <f t="shared" si="8"/>
        <v>#N/A</v>
      </c>
      <c r="Q468" s="30" t="e">
        <f>IF(P468="","",COUNTIF($P$8:P468,"○"))</f>
        <v>#N/A</v>
      </c>
    </row>
    <row r="469" spans="6:17" ht="13.5">
      <c r="F469" s="136">
        <v>10</v>
      </c>
      <c r="G469" s="117" t="s">
        <v>864</v>
      </c>
      <c r="H469" s="117" t="s">
        <v>320</v>
      </c>
      <c r="I469" s="30">
        <v>2</v>
      </c>
      <c r="P469" s="30" t="e">
        <f t="shared" si="8"/>
        <v>#N/A</v>
      </c>
      <c r="Q469" s="30" t="e">
        <f>IF(P469="","",COUNTIF($P$8:P469,"○"))</f>
        <v>#N/A</v>
      </c>
    </row>
    <row r="470" spans="6:17" ht="13.5">
      <c r="F470" s="136">
        <v>11</v>
      </c>
      <c r="G470" s="117" t="s">
        <v>865</v>
      </c>
      <c r="H470" s="117" t="s">
        <v>320</v>
      </c>
      <c r="I470" s="30">
        <v>2</v>
      </c>
      <c r="P470" s="30" t="e">
        <f t="shared" si="8"/>
        <v>#N/A</v>
      </c>
      <c r="Q470" s="30" t="e">
        <f>IF(P470="","",COUNTIF($P$8:P470,"○"))</f>
        <v>#N/A</v>
      </c>
    </row>
    <row r="471" spans="6:17" ht="13.5">
      <c r="F471" s="136">
        <v>12</v>
      </c>
      <c r="G471" s="117" t="s">
        <v>866</v>
      </c>
      <c r="H471" s="117" t="s">
        <v>867</v>
      </c>
      <c r="I471" s="30">
        <v>2</v>
      </c>
      <c r="P471" s="30" t="e">
        <f t="shared" si="8"/>
        <v>#N/A</v>
      </c>
      <c r="Q471" s="30" t="e">
        <f>IF(P471="","",COUNTIF($P$8:P471,"○"))</f>
        <v>#N/A</v>
      </c>
    </row>
    <row r="472" spans="6:17" ht="13.5">
      <c r="F472" s="136">
        <v>13</v>
      </c>
      <c r="G472" s="117" t="s">
        <v>868</v>
      </c>
      <c r="H472" s="117" t="s">
        <v>324</v>
      </c>
      <c r="I472" s="30">
        <v>2</v>
      </c>
      <c r="P472" s="30" t="e">
        <f t="shared" si="8"/>
        <v>#N/A</v>
      </c>
      <c r="Q472" s="30" t="e">
        <f>IF(P472="","",COUNTIF($P$8:P472,"○"))</f>
        <v>#N/A</v>
      </c>
    </row>
    <row r="473" spans="6:17" ht="13.5">
      <c r="F473" s="133">
        <v>14</v>
      </c>
      <c r="G473" t="s">
        <v>869</v>
      </c>
      <c r="H473" t="s">
        <v>860</v>
      </c>
      <c r="I473" s="122">
        <v>3</v>
      </c>
      <c r="P473" s="30" t="e">
        <f t="shared" si="8"/>
        <v>#N/A</v>
      </c>
      <c r="Q473" s="30" t="e">
        <f>IF(P473="","",COUNTIF($P$8:P473,"○"))</f>
        <v>#N/A</v>
      </c>
    </row>
    <row r="474" spans="6:17" ht="13.5">
      <c r="F474" s="133">
        <v>15</v>
      </c>
      <c r="G474" t="s">
        <v>870</v>
      </c>
      <c r="H474" t="s">
        <v>308</v>
      </c>
      <c r="I474" s="122">
        <v>3</v>
      </c>
      <c r="P474" s="30" t="e">
        <f t="shared" si="8"/>
        <v>#N/A</v>
      </c>
      <c r="Q474" s="30" t="e">
        <f>IF(P474="","",COUNTIF($P$8:P474,"○"))</f>
        <v>#N/A</v>
      </c>
    </row>
    <row r="475" spans="6:17" ht="13.5">
      <c r="F475" s="137">
        <v>16</v>
      </c>
      <c r="G475" s="90" t="s">
        <v>871</v>
      </c>
      <c r="H475" s="90" t="s">
        <v>872</v>
      </c>
      <c r="I475" s="124">
        <v>2</v>
      </c>
      <c r="M475" s="90"/>
      <c r="N475" s="90"/>
      <c r="P475" s="30" t="e">
        <f t="shared" si="8"/>
        <v>#N/A</v>
      </c>
      <c r="Q475" s="30" t="e">
        <f>IF(P475="","",COUNTIF($P$8:P475,"○"))</f>
        <v>#N/A</v>
      </c>
    </row>
    <row r="476" spans="6:17" ht="13.5">
      <c r="F476" s="137">
        <v>17</v>
      </c>
      <c r="G476" s="90" t="s">
        <v>873</v>
      </c>
      <c r="H476" s="90" t="s">
        <v>860</v>
      </c>
      <c r="I476" s="124">
        <v>2</v>
      </c>
      <c r="M476" s="90"/>
      <c r="N476" s="90"/>
      <c r="P476" s="30" t="e">
        <f t="shared" si="8"/>
        <v>#N/A</v>
      </c>
      <c r="Q476" s="30" t="e">
        <f>IF(P476="","",COUNTIF($P$8:P476,"○"))</f>
        <v>#N/A</v>
      </c>
    </row>
    <row r="477" spans="6:17" ht="13.5">
      <c r="F477" s="137"/>
      <c r="G477" s="90"/>
      <c r="H477" s="90"/>
      <c r="I477" s="90"/>
      <c r="M477" s="90"/>
      <c r="N477" s="90"/>
      <c r="P477" s="30" t="e">
        <f t="shared" si="8"/>
        <v>#N/A</v>
      </c>
      <c r="Q477" s="30" t="e">
        <f>IF(P477="","",COUNTIF($P$8:P477,"○"))</f>
        <v>#N/A</v>
      </c>
    </row>
    <row r="478" spans="6:17" ht="13.5">
      <c r="F478" s="137"/>
      <c r="G478" s="90"/>
      <c r="H478" s="90"/>
      <c r="I478" s="90"/>
      <c r="M478" s="90"/>
      <c r="N478" s="90"/>
      <c r="P478" s="30" t="e">
        <f t="shared" si="8"/>
        <v>#N/A</v>
      </c>
      <c r="Q478" s="30" t="e">
        <f>IF(P478="","",COUNTIF($P$8:P478,"○"))</f>
        <v>#N/A</v>
      </c>
    </row>
    <row r="479" spans="6:17" ht="13.5">
      <c r="F479" s="137"/>
      <c r="G479" s="90"/>
      <c r="H479" s="90"/>
      <c r="I479" s="90"/>
      <c r="M479" s="90"/>
      <c r="N479" s="90"/>
      <c r="P479" s="30" t="e">
        <f t="shared" si="8"/>
        <v>#N/A</v>
      </c>
      <c r="Q479" s="30" t="e">
        <f>IF(P479="","",COUNTIF($P$8:P479,"○"))</f>
        <v>#N/A</v>
      </c>
    </row>
    <row r="480" spans="6:17" ht="13.5">
      <c r="F480" s="137"/>
      <c r="G480" s="90"/>
      <c r="H480" s="90"/>
      <c r="I480" s="90"/>
      <c r="P480" s="30" t="e">
        <f t="shared" si="8"/>
        <v>#N/A</v>
      </c>
      <c r="Q480" s="30" t="e">
        <f>IF(P480="","",COUNTIF($P$8:P480,"○"))</f>
        <v>#N/A</v>
      </c>
    </row>
    <row r="481" spans="6:17" ht="13.5">
      <c r="F481" s="137"/>
      <c r="G481" s="90"/>
      <c r="H481" s="90"/>
      <c r="I481" s="90"/>
      <c r="P481" s="30" t="e">
        <f t="shared" si="8"/>
        <v>#N/A</v>
      </c>
      <c r="Q481" s="30" t="e">
        <f>IF(P481="","",COUNTIF($P$8:P481,"○"))</f>
        <v>#N/A</v>
      </c>
    </row>
    <row r="482" spans="6:17" ht="13.5">
      <c r="F482" s="137"/>
      <c r="G482" s="90"/>
      <c r="H482" s="90"/>
      <c r="I482" s="90"/>
      <c r="P482" s="30" t="e">
        <f t="shared" si="8"/>
        <v>#N/A</v>
      </c>
      <c r="Q482" s="30" t="e">
        <f>IF(P482="","",COUNTIF($P$8:P482,"○"))</f>
        <v>#N/A</v>
      </c>
    </row>
    <row r="483" spans="6:17" ht="13.5">
      <c r="F483" s="137"/>
      <c r="G483" s="90"/>
      <c r="H483" s="90"/>
      <c r="I483" s="90"/>
      <c r="P483" s="30" t="e">
        <f t="shared" si="8"/>
        <v>#N/A</v>
      </c>
      <c r="Q483" s="30" t="e">
        <f>IF(P483="","",COUNTIF($P$8:P483,"○"))</f>
        <v>#N/A</v>
      </c>
    </row>
    <row r="484" spans="6:17" ht="13.5">
      <c r="F484" s="137"/>
      <c r="G484" s="90"/>
      <c r="H484" s="90"/>
      <c r="I484" s="90"/>
      <c r="P484" s="30" t="e">
        <f t="shared" si="8"/>
        <v>#N/A</v>
      </c>
      <c r="Q484" s="30" t="e">
        <f>IF(P484="","",COUNTIF($P$8:P484,"○"))</f>
        <v>#N/A</v>
      </c>
    </row>
    <row r="485" spans="6:17" ht="13.5">
      <c r="F485" s="137"/>
      <c r="G485" s="90"/>
      <c r="H485" s="90"/>
      <c r="I485" s="90"/>
      <c r="P485" s="30" t="e">
        <f t="shared" si="8"/>
        <v>#N/A</v>
      </c>
      <c r="Q485" s="30" t="e">
        <f>IF(P485="","",COUNTIF($P$8:P485,"○"))</f>
        <v>#N/A</v>
      </c>
    </row>
    <row r="486" spans="6:9" ht="13.5">
      <c r="F486" s="124"/>
      <c r="G486" s="90"/>
      <c r="H486" s="90"/>
      <c r="I486" s="90"/>
    </row>
    <row r="487" spans="6:9" ht="13.5">
      <c r="F487" s="124"/>
      <c r="G487" s="90"/>
      <c r="H487" s="90"/>
      <c r="I487" s="90"/>
    </row>
    <row r="488" spans="6:9" ht="13.5">
      <c r="F488" s="124"/>
      <c r="G488" s="90"/>
      <c r="H488" s="90"/>
      <c r="I488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2023-04-08T07:26:00Z</cp:lastPrinted>
  <dcterms:created xsi:type="dcterms:W3CDTF">1999-05-20T01:54:59Z</dcterms:created>
  <dcterms:modified xsi:type="dcterms:W3CDTF">2024-04-13T06:39:29Z</dcterms:modified>
  <cp:category/>
  <cp:version/>
  <cp:contentType/>
  <cp:contentStatus/>
</cp:coreProperties>
</file>