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15" windowWidth="6555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  <sheet name="ランキング" sheetId="5" r:id="rId5"/>
  </sheets>
  <definedNames>
    <definedName name="_xlfn.IFERROR" hidden="1">#NAME?</definedName>
    <definedName name="_xlnm.Print_Area" localSheetId="0">'一覧表'!$A$1:$Q$50</definedName>
    <definedName name="_xlnm.Print_Titles" localSheetId="0">'一覧表'!$4:$9</definedName>
    <definedName name="種別">'Sheet1'!$G$2:$G$5</definedName>
    <definedName name="種目コード">'一覧表'!#REF!</definedName>
    <definedName name="職名一覧">'Sheet1'!$C$2:$C$11</definedName>
    <definedName name="審判">'Sheet1'!$E$2:$E$28</definedName>
    <definedName name="役職一覧">'Sheet1'!$E$2:$E$28</definedName>
  </definedNames>
  <calcPr fullCalcOnLoad="1"/>
</workbook>
</file>

<file path=xl/sharedStrings.xml><?xml version="1.0" encoding="utf-8"?>
<sst xmlns="http://schemas.openxmlformats.org/spreadsheetml/2006/main" count="1383" uniqueCount="888">
  <si>
    <t>種目ｺｰﾄﾞ</t>
  </si>
  <si>
    <t>ﾅﾝﾊﾞｰ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</si>
  <si>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</si>
  <si>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</si>
  <si>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</si>
  <si>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</si>
  <si>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</si>
  <si>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</si>
  <si>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</si>
  <si>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</si>
  <si>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</si>
  <si>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</si>
  <si>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</si>
  <si>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</si>
  <si>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</si>
  <si>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DBコード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</si>
  <si>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</si>
  <si>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</si>
  <si>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</si>
  <si>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</si>
  <si>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</si>
  <si>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</si>
  <si>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</si>
  <si>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</si>
  <si>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</si>
  <si>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</si>
  <si>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走幅跳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</si>
  <si>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</si>
  <si>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</si>
  <si>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</si>
  <si>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</si>
  <si>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</si>
  <si>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</si>
  <si>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</si>
  <si>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</si>
  <si>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</si>
  <si>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</si>
  <si>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</si>
  <si>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</si>
  <si>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</si>
  <si>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</si>
  <si>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</si>
  <si>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</si>
  <si>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</si>
  <si>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</si>
  <si>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</si>
  <si>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</si>
  <si>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</si>
  <si>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</si>
  <si>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</si>
  <si>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</si>
  <si>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</si>
  <si>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</si>
  <si>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</si>
  <si>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</si>
  <si>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</si>
  <si>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</si>
  <si>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</si>
  <si>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</si>
  <si>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</si>
  <si>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</si>
  <si>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</si>
  <si>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</si>
  <si>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</si>
  <si>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</si>
  <si>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</si>
  <si>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</si>
  <si>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</si>
  <si>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</si>
  <si>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</si>
  <si>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</si>
  <si>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</si>
  <si>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</si>
  <si>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</si>
  <si>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</si>
  <si>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</si>
  <si>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</si>
  <si>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</si>
  <si>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</si>
  <si>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</si>
  <si>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</si>
  <si>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</si>
  <si>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</si>
  <si>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</si>
  <si>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</si>
  <si>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</si>
  <si>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</si>
  <si>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</si>
  <si>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</si>
  <si>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</si>
  <si>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</si>
  <si>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</si>
  <si>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</si>
  <si>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</si>
  <si>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</si>
  <si>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</si>
  <si>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</si>
  <si>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</si>
  <si>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</si>
  <si>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</si>
  <si>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</si>
  <si>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</si>
  <si>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</si>
  <si>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</si>
  <si>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</si>
  <si>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</si>
  <si>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</si>
  <si>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</si>
  <si>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</si>
  <si>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</si>
  <si>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</si>
  <si>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</si>
  <si>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</si>
  <si>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</si>
  <si>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</si>
  <si>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</si>
  <si>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</si>
  <si>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</si>
  <si>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</si>
  <si>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</si>
  <si>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</si>
  <si>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</si>
  <si>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</si>
  <si>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</si>
  <si>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</si>
  <si>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</si>
  <si>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</si>
  <si>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</si>
  <si>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</si>
  <si>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</si>
  <si>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</si>
  <si>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</si>
  <si>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</si>
  <si>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</si>
  <si>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</si>
  <si>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</si>
  <si>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</si>
  <si>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</si>
  <si>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</si>
  <si>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</si>
  <si>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</si>
  <si>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</si>
  <si>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</si>
  <si>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</si>
  <si>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</si>
  <si>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</si>
  <si>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</si>
  <si>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</si>
  <si>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</si>
  <si>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</si>
  <si>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</si>
  <si>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</si>
  <si>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</si>
  <si>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</si>
  <si>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</si>
  <si>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</si>
  <si>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</si>
  <si>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</si>
  <si>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</si>
  <si>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</si>
  <si>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</si>
  <si>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</si>
  <si>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</si>
  <si>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</si>
  <si>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</si>
  <si>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</si>
  <si>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</si>
  <si>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</si>
  <si>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</si>
  <si>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</si>
  <si>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</si>
  <si>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</si>
  <si>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</si>
  <si>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</si>
  <si>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</si>
  <si>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</si>
  <si>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</si>
  <si>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</si>
  <si>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</si>
  <si>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</si>
  <si>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</si>
  <si>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</si>
  <si>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</si>
  <si>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</si>
  <si>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</si>
  <si>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</si>
  <si>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</si>
  <si>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</si>
  <si>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</si>
  <si>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</si>
  <si>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</si>
  <si>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</si>
  <si>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</si>
  <si>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</si>
  <si>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</si>
  <si>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</si>
  <si>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</si>
  <si>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</si>
  <si>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</si>
  <si>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</si>
  <si>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</si>
  <si>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</si>
  <si>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</si>
  <si>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</si>
  <si>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</si>
  <si>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</si>
  <si>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</si>
  <si>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</si>
  <si>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</si>
  <si>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</si>
  <si>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</si>
  <si>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</si>
  <si>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</si>
  <si>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</si>
  <si>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</si>
  <si>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</si>
  <si>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</si>
  <si>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</si>
  <si>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</si>
  <si>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</si>
  <si>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</si>
  <si>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</si>
  <si>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</si>
  <si>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</si>
  <si>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</si>
  <si>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</si>
  <si>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</si>
  <si>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</si>
  <si>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</si>
  <si>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</si>
  <si>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</si>
  <si>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</si>
  <si>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</si>
  <si>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1500m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</si>
  <si>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</si>
  <si>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</si>
  <si>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</si>
  <si>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</si>
  <si>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</si>
  <si>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</si>
  <si>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</si>
  <si>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</si>
  <si>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</si>
  <si>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</si>
  <si>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</si>
  <si>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</si>
  <si>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</si>
  <si>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</si>
  <si>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</si>
  <si>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</si>
  <si>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</si>
  <si>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</si>
  <si>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</si>
  <si>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</si>
  <si>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</si>
  <si>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</si>
  <si>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</si>
  <si>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</si>
  <si>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</si>
  <si>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</si>
  <si>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</si>
  <si>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</si>
  <si>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</si>
  <si>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</si>
  <si>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</si>
  <si>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</si>
  <si>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</si>
  <si>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</si>
  <si>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</si>
  <si>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</si>
  <si>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</si>
  <si>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</si>
  <si>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</si>
  <si>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</si>
  <si>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</si>
  <si>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</si>
  <si>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</si>
  <si>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</si>
  <si>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</si>
  <si>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</si>
  <si>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混成</t>
  </si>
  <si>
    <t>00800</t>
  </si>
  <si>
    <t>07300</t>
  </si>
  <si>
    <t>21300</t>
  </si>
  <si>
    <t>男子四種競技</t>
  </si>
  <si>
    <t>21400</t>
  </si>
  <si>
    <t>女子四種競技</t>
  </si>
  <si>
    <t>男子</t>
  </si>
  <si>
    <t>女子</t>
  </si>
  <si>
    <t>●</t>
  </si>
  <si>
    <t>0001256</t>
  </si>
  <si>
    <t>00200</t>
  </si>
  <si>
    <t>100m</t>
  </si>
  <si>
    <t>03200</t>
  </si>
  <si>
    <t>04200</t>
  </si>
  <si>
    <t>男子110mH</t>
  </si>
  <si>
    <t>女子100mH</t>
  </si>
  <si>
    <t>08700</t>
  </si>
  <si>
    <t>08800</t>
  </si>
  <si>
    <t>昨年度ランキング上位２０傑（学年別は１０傑）</t>
  </si>
  <si>
    <t>学校名</t>
  </si>
  <si>
    <t>※学年の数字は旧学年</t>
  </si>
  <si>
    <t>※旧３年生を削り，新学年になっているデータ</t>
  </si>
  <si>
    <t>ランキング該当者</t>
  </si>
  <si>
    <t>種目</t>
  </si>
  <si>
    <t>氏名</t>
  </si>
  <si>
    <t>１年１００ｍ</t>
  </si>
  <si>
    <t>該当</t>
  </si>
  <si>
    <t>連番</t>
  </si>
  <si>
    <t>氏　名</t>
  </si>
  <si>
    <t>学校</t>
  </si>
  <si>
    <t>学年</t>
  </si>
  <si>
    <t>氏名</t>
  </si>
  <si>
    <t>２年１００ｍ</t>
  </si>
  <si>
    <t>桜が丘</t>
  </si>
  <si>
    <t>桑田</t>
  </si>
  <si>
    <t>大安寺</t>
  </si>
  <si>
    <t>３年１００ｍ</t>
  </si>
  <si>
    <t>邑久</t>
  </si>
  <si>
    <t>庄</t>
  </si>
  <si>
    <t>御南</t>
  </si>
  <si>
    <t>旭東</t>
  </si>
  <si>
    <t>金浦</t>
  </si>
  <si>
    <t>東陽</t>
  </si>
  <si>
    <t>中道</t>
  </si>
  <si>
    <t>新見南</t>
  </si>
  <si>
    <t>総社西</t>
  </si>
  <si>
    <t>倉敷天城</t>
  </si>
  <si>
    <t>総社東</t>
  </si>
  <si>
    <t>福南</t>
  </si>
  <si>
    <t>県操山</t>
  </si>
  <si>
    <t>落合</t>
  </si>
  <si>
    <t>勝央</t>
  </si>
  <si>
    <t>鏡野</t>
  </si>
  <si>
    <t>児島</t>
  </si>
  <si>
    <t>芳泉</t>
  </si>
  <si>
    <t>井原</t>
  </si>
  <si>
    <t>倉敷南</t>
  </si>
  <si>
    <t>荘内</t>
  </si>
  <si>
    <t>玉島北</t>
  </si>
  <si>
    <t>倉敷第一</t>
  </si>
  <si>
    <t>高陽</t>
  </si>
  <si>
    <t>北陵</t>
  </si>
  <si>
    <t>津山西</t>
  </si>
  <si>
    <t>上道</t>
  </si>
  <si>
    <t>妹尾</t>
  </si>
  <si>
    <t>１年１５００ｍ</t>
  </si>
  <si>
    <t>多津美</t>
  </si>
  <si>
    <t>鴨方</t>
  </si>
  <si>
    <t>２年１５００ｍ</t>
  </si>
  <si>
    <t>倉敷東</t>
  </si>
  <si>
    <t>吉備</t>
  </si>
  <si>
    <t>連島南</t>
  </si>
  <si>
    <t>味野</t>
  </si>
  <si>
    <t>操南</t>
  </si>
  <si>
    <t>新見第一</t>
  </si>
  <si>
    <t>京山</t>
  </si>
  <si>
    <t>高屋</t>
  </si>
  <si>
    <t>１１０ｍＨ</t>
  </si>
  <si>
    <t>津山東</t>
  </si>
  <si>
    <t>竜操</t>
  </si>
  <si>
    <t>藤田</t>
  </si>
  <si>
    <t>郷内</t>
  </si>
  <si>
    <t>市操山</t>
  </si>
  <si>
    <t>福浜</t>
  </si>
  <si>
    <t>八浜</t>
  </si>
  <si>
    <t>走幅跳</t>
  </si>
  <si>
    <t>興除</t>
  </si>
  <si>
    <t>水島</t>
  </si>
  <si>
    <t>岡北</t>
  </si>
  <si>
    <t>石井</t>
  </si>
  <si>
    <t>宇野</t>
  </si>
  <si>
    <t>四種競技</t>
  </si>
  <si>
    <t>女子</t>
  </si>
  <si>
    <t>吉井</t>
  </si>
  <si>
    <t>岡大附属</t>
  </si>
  <si>
    <t>西大寺</t>
  </si>
  <si>
    <t>福田南</t>
  </si>
  <si>
    <t>久米</t>
  </si>
  <si>
    <t>倉敷西</t>
  </si>
  <si>
    <t>１００ｍＨ</t>
  </si>
  <si>
    <t>玉島東</t>
  </si>
  <si>
    <t>走幅跳</t>
  </si>
  <si>
    <t>京山</t>
  </si>
  <si>
    <t>吉備</t>
  </si>
  <si>
    <t>略称</t>
  </si>
  <si>
    <t>後楽館</t>
  </si>
  <si>
    <t>岡山中央</t>
  </si>
  <si>
    <t>岡輝</t>
  </si>
  <si>
    <t>東山</t>
  </si>
  <si>
    <t>富山</t>
  </si>
  <si>
    <t>芳田</t>
  </si>
  <si>
    <t>光南台</t>
  </si>
  <si>
    <t>高島</t>
  </si>
  <si>
    <t>中山</t>
  </si>
  <si>
    <t>香和</t>
  </si>
  <si>
    <t>高松</t>
  </si>
  <si>
    <t>岡山福田</t>
  </si>
  <si>
    <t>足守</t>
  </si>
  <si>
    <t>上南</t>
  </si>
  <si>
    <t>御津</t>
  </si>
  <si>
    <t>建部</t>
  </si>
  <si>
    <t>加茂川</t>
  </si>
  <si>
    <t>備前</t>
  </si>
  <si>
    <t>伊里</t>
  </si>
  <si>
    <t>三石</t>
  </si>
  <si>
    <t>赤坂</t>
  </si>
  <si>
    <t>磐梨</t>
  </si>
  <si>
    <t>瀬戸</t>
  </si>
  <si>
    <t>日生</t>
  </si>
  <si>
    <t>吉永</t>
  </si>
  <si>
    <t>和気</t>
  </si>
  <si>
    <t>佐伯</t>
  </si>
  <si>
    <t>牛窓</t>
  </si>
  <si>
    <t>長船</t>
  </si>
  <si>
    <t>玉</t>
  </si>
  <si>
    <t>日比</t>
  </si>
  <si>
    <t>山田</t>
  </si>
  <si>
    <t>東児</t>
  </si>
  <si>
    <t>灘崎</t>
  </si>
  <si>
    <t>早島</t>
  </si>
  <si>
    <t>倉敷北</t>
  </si>
  <si>
    <t>新田</t>
  </si>
  <si>
    <t>倉敷福田</t>
  </si>
  <si>
    <t>連島</t>
  </si>
  <si>
    <t>下津井</t>
  </si>
  <si>
    <t>琴浦</t>
  </si>
  <si>
    <t>玉島西</t>
  </si>
  <si>
    <t>黒崎</t>
  </si>
  <si>
    <t>船穂</t>
  </si>
  <si>
    <t>金光</t>
  </si>
  <si>
    <t>里庄</t>
  </si>
  <si>
    <t>寄島</t>
  </si>
  <si>
    <t>笠岡東</t>
  </si>
  <si>
    <t>笠岡西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</si>
  <si>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</si>
  <si>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</si>
  <si>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</si>
  <si>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</si>
  <si>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</si>
  <si>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</si>
  <si>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</si>
  <si>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</si>
  <si>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</si>
  <si>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</si>
  <si>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木之子</t>
  </si>
  <si>
    <t>芳井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</si>
  <si>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</si>
  <si>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</si>
  <si>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</si>
  <si>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</si>
  <si>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</si>
  <si>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</si>
  <si>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</si>
  <si>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</si>
  <si>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</si>
  <si>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</si>
  <si>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</si>
  <si>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</si>
  <si>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</si>
  <si>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</si>
  <si>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</si>
  <si>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</si>
  <si>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</si>
  <si>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</si>
  <si>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</si>
  <si>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</si>
  <si>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</si>
  <si>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</si>
  <si>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</si>
  <si>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</si>
  <si>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</si>
  <si>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</si>
  <si>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</si>
  <si>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</si>
  <si>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</si>
  <si>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</si>
  <si>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</si>
  <si>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鶴山</t>
  </si>
  <si>
    <t>加茂</t>
  </si>
  <si>
    <t>富</t>
  </si>
  <si>
    <t>奥津</t>
  </si>
  <si>
    <t>上齋原</t>
  </si>
  <si>
    <t>勝北</t>
  </si>
  <si>
    <t>奈義</t>
  </si>
  <si>
    <t>勝田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</si>
  <si>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</si>
  <si>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</si>
  <si>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</si>
  <si>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</si>
  <si>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</si>
  <si>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</si>
  <si>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</si>
  <si>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</si>
  <si>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</si>
  <si>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</si>
  <si>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</si>
  <si>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</si>
  <si>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</si>
  <si>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</si>
  <si>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</si>
  <si>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</si>
  <si>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</si>
  <si>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就実</t>
  </si>
  <si>
    <t>清心</t>
  </si>
  <si>
    <t>白陵</t>
  </si>
  <si>
    <t>金光学園</t>
  </si>
  <si>
    <t>岡山</t>
  </si>
  <si>
    <t>緑が丘</t>
  </si>
  <si>
    <t>理大附属</t>
  </si>
  <si>
    <t>清秀</t>
  </si>
  <si>
    <t>加賀</t>
  </si>
  <si>
    <t>津山</t>
  </si>
  <si>
    <t>SPE</t>
  </si>
  <si>
    <t>Aster</t>
  </si>
  <si>
    <t>瀬戸スポーツクラブ</t>
  </si>
  <si>
    <t>久米南クラブ</t>
  </si>
  <si>
    <t>ランキング上位者一覧</t>
  </si>
  <si>
    <t>※下に載っている選手は，その種目に限り，参加制限枠外で出場できます</t>
  </si>
  <si>
    <t>種　目</t>
  </si>
  <si>
    <t>氏　名</t>
  </si>
  <si>
    <t>男子円盤投</t>
  </si>
  <si>
    <t>女子円盤投</t>
  </si>
  <si>
    <t>岡村　涼佑</t>
  </si>
  <si>
    <t>福浜</t>
  </si>
  <si>
    <t>大西　立空</t>
  </si>
  <si>
    <t>味野</t>
  </si>
  <si>
    <t>竹内　翔一</t>
  </si>
  <si>
    <t>木之子</t>
  </si>
  <si>
    <t>竜操</t>
  </si>
  <si>
    <t>県操山</t>
  </si>
  <si>
    <t>佐藤　優真</t>
  </si>
  <si>
    <t>岡大附属</t>
  </si>
  <si>
    <t>垂井　海月</t>
  </si>
  <si>
    <t>藤山　倖成</t>
  </si>
  <si>
    <t>東陽</t>
  </si>
  <si>
    <t>倉敷北</t>
  </si>
  <si>
    <t>芳泉</t>
  </si>
  <si>
    <t>小松原　千騎</t>
  </si>
  <si>
    <t>水島</t>
  </si>
  <si>
    <t>荘内</t>
  </si>
  <si>
    <t>津山東</t>
  </si>
  <si>
    <t>京山</t>
  </si>
  <si>
    <t>吉備</t>
  </si>
  <si>
    <t>玉島東</t>
  </si>
  <si>
    <t>香和</t>
  </si>
  <si>
    <t>操南</t>
  </si>
  <si>
    <t>宇野</t>
  </si>
  <si>
    <t>興除</t>
  </si>
  <si>
    <t>大原</t>
  </si>
  <si>
    <t>倉敷福田</t>
  </si>
  <si>
    <t>郷内</t>
  </si>
  <si>
    <t>中道</t>
  </si>
  <si>
    <t>宇野</t>
  </si>
  <si>
    <t>参加料（１種目８００円×種目数）</t>
  </si>
  <si>
    <t>８００×</t>
  </si>
  <si>
    <t>＝</t>
  </si>
  <si>
    <t>中川　翔雅</t>
  </si>
  <si>
    <t>玉島北</t>
  </si>
  <si>
    <t>山田　夢叶</t>
  </si>
  <si>
    <t>福田南</t>
  </si>
  <si>
    <t>小林　　伯</t>
  </si>
  <si>
    <t>枝廣　剣蔵</t>
  </si>
  <si>
    <t>大治　翔英</t>
  </si>
  <si>
    <t>福田　明人</t>
  </si>
  <si>
    <t>原　　巨紀</t>
  </si>
  <si>
    <t>青井　恒成</t>
  </si>
  <si>
    <t>落合</t>
  </si>
  <si>
    <t>田島　朋大</t>
  </si>
  <si>
    <t>山本　大貴</t>
  </si>
  <si>
    <t>杉香　奏多</t>
  </si>
  <si>
    <t>德永　龍一</t>
  </si>
  <si>
    <t>山本　淳登</t>
  </si>
  <si>
    <t>春名　咲太朗</t>
  </si>
  <si>
    <t>妹尾</t>
  </si>
  <si>
    <t>京山</t>
  </si>
  <si>
    <t>竜操</t>
  </si>
  <si>
    <t>芳泉</t>
  </si>
  <si>
    <t>福田南</t>
  </si>
  <si>
    <t>荘内</t>
  </si>
  <si>
    <t>細川　陽向</t>
  </si>
  <si>
    <t>石井</t>
  </si>
  <si>
    <t>倉敷福田</t>
  </si>
  <si>
    <t>今林　　希</t>
  </si>
  <si>
    <t>吉備</t>
  </si>
  <si>
    <t>旭東</t>
  </si>
  <si>
    <t>川本　航太</t>
  </si>
  <si>
    <t>上道</t>
  </si>
  <si>
    <t>１５００ｍ</t>
  </si>
  <si>
    <t>北村　　蓮</t>
  </si>
  <si>
    <t>庄</t>
  </si>
  <si>
    <t>来見　旺汰</t>
  </si>
  <si>
    <t>操南</t>
  </si>
  <si>
    <t>高橋　快吏</t>
  </si>
  <si>
    <t>琴浦</t>
  </si>
  <si>
    <t>松田　頼河</t>
  </si>
  <si>
    <t>岡北</t>
  </si>
  <si>
    <t>高杉　怜矢</t>
  </si>
  <si>
    <t>井原</t>
  </si>
  <si>
    <t>角南　光亮</t>
  </si>
  <si>
    <t>児島</t>
  </si>
  <si>
    <t>井上　　良</t>
  </si>
  <si>
    <t>玉島北</t>
  </si>
  <si>
    <t>金谷　康平</t>
  </si>
  <si>
    <t>和気</t>
  </si>
  <si>
    <t>吉本　俊平</t>
  </si>
  <si>
    <t>山本　優太</t>
  </si>
  <si>
    <t>久保　拓未</t>
  </si>
  <si>
    <t>首藤　海翔</t>
  </si>
  <si>
    <t>東陽</t>
  </si>
  <si>
    <t>南葉　銀聖</t>
  </si>
  <si>
    <t>芳田</t>
  </si>
  <si>
    <t>名合　幸弘</t>
  </si>
  <si>
    <t>依光　龍之介</t>
  </si>
  <si>
    <t>稲葉　蓮太</t>
  </si>
  <si>
    <t>小倉　颯太</t>
  </si>
  <si>
    <t>亀川　大喜</t>
  </si>
  <si>
    <t>川本　晄太</t>
  </si>
  <si>
    <t>西大寺</t>
  </si>
  <si>
    <t>小原　悠太郎</t>
  </si>
  <si>
    <t>興除</t>
  </si>
  <si>
    <t>酒井　大輔</t>
  </si>
  <si>
    <t>金浦</t>
  </si>
  <si>
    <t>大西　立空</t>
  </si>
  <si>
    <t>味野</t>
  </si>
  <si>
    <t>安福　栖直</t>
  </si>
  <si>
    <t>高屋</t>
  </si>
  <si>
    <t>長門　稜太</t>
  </si>
  <si>
    <t>市操山</t>
  </si>
  <si>
    <t>大森　祥多</t>
  </si>
  <si>
    <t>香和</t>
  </si>
  <si>
    <t>安東　群司</t>
  </si>
  <si>
    <t>大原</t>
  </si>
  <si>
    <t>緒方　隆太</t>
  </si>
  <si>
    <t>岡本　竜哉</t>
  </si>
  <si>
    <t>白石　大智</t>
  </si>
  <si>
    <t>藤田</t>
  </si>
  <si>
    <t>岩崎　陽光</t>
  </si>
  <si>
    <t>津山</t>
  </si>
  <si>
    <t>門田　雄飛</t>
  </si>
  <si>
    <t>松尾　恭助</t>
  </si>
  <si>
    <t>桑田</t>
  </si>
  <si>
    <t>福田　大聖</t>
  </si>
  <si>
    <t>髙橋　　遼</t>
  </si>
  <si>
    <t>佐々木　拓仁</t>
  </si>
  <si>
    <t>松村　涼太郎</t>
  </si>
  <si>
    <t>玉島東</t>
  </si>
  <si>
    <t>鍋谷　春翔</t>
  </si>
  <si>
    <t>金光</t>
  </si>
  <si>
    <t>太宰　颯汰</t>
  </si>
  <si>
    <t>新田</t>
  </si>
  <si>
    <t>吉田　　智</t>
  </si>
  <si>
    <t>羽﨑　涼誠</t>
  </si>
  <si>
    <t>山南</t>
  </si>
  <si>
    <t>伊藤　颯真</t>
  </si>
  <si>
    <t>高木　真生</t>
  </si>
  <si>
    <t>倉敷南</t>
  </si>
  <si>
    <t>西山　健太郎</t>
  </si>
  <si>
    <t>西尾　優那</t>
  </si>
  <si>
    <t>黒田　陸斗</t>
  </si>
  <si>
    <t>守安　　聖</t>
  </si>
  <si>
    <t>総社東</t>
  </si>
  <si>
    <t>川原　脩吾</t>
  </si>
  <si>
    <t>哲西</t>
  </si>
  <si>
    <t>西本　悠人</t>
  </si>
  <si>
    <t>田尻　充利</t>
  </si>
  <si>
    <t>御南</t>
  </si>
  <si>
    <t>芳川　桂悠</t>
  </si>
  <si>
    <t>上南</t>
  </si>
  <si>
    <t>松村　涼太郎</t>
  </si>
  <si>
    <t>竹田　迦楼雷</t>
  </si>
  <si>
    <t>庄</t>
  </si>
  <si>
    <t>内田　優斗</t>
  </si>
  <si>
    <t>鏡野</t>
  </si>
  <si>
    <t>須々木　蒼大</t>
  </si>
  <si>
    <t>岡北</t>
  </si>
  <si>
    <t>坂本　琉太</t>
  </si>
  <si>
    <t>砲丸投（５ｋｇ）</t>
  </si>
  <si>
    <t>大森　祥多</t>
  </si>
  <si>
    <t>香和</t>
  </si>
  <si>
    <t>酒井　大輔</t>
  </si>
  <si>
    <t>金浦</t>
  </si>
  <si>
    <t>今林　　希</t>
  </si>
  <si>
    <t>京山</t>
  </si>
  <si>
    <t>德永　龍一</t>
  </si>
  <si>
    <t>県操山</t>
  </si>
  <si>
    <t>松尾　恭助</t>
  </si>
  <si>
    <t>桑田</t>
  </si>
  <si>
    <t>太宰　颯汰</t>
  </si>
  <si>
    <t>新田</t>
  </si>
  <si>
    <t>岡本　竜哉</t>
  </si>
  <si>
    <t>倉敷福田</t>
  </si>
  <si>
    <t>三浦　照矢</t>
  </si>
  <si>
    <t>細川　陽向</t>
  </si>
  <si>
    <t>石井</t>
  </si>
  <si>
    <t>上原　聖志</t>
  </si>
  <si>
    <t>北陵</t>
  </si>
  <si>
    <t>西川　海斗</t>
  </si>
  <si>
    <t>倉敷福田</t>
  </si>
  <si>
    <t>鍋谷　春翔</t>
  </si>
  <si>
    <t>金光</t>
  </si>
  <si>
    <t>森松　　砦</t>
  </si>
  <si>
    <t>原　　伊吹</t>
  </si>
  <si>
    <t>吉備</t>
  </si>
  <si>
    <t>國分　奏良</t>
  </si>
  <si>
    <t>荘内</t>
  </si>
  <si>
    <t>岡田　陸斗</t>
  </si>
  <si>
    <t>宇野</t>
  </si>
  <si>
    <t>中田　翔太</t>
  </si>
  <si>
    <t>東陽</t>
  </si>
  <si>
    <t>斉藤　　翼</t>
  </si>
  <si>
    <t>灘崎</t>
  </si>
  <si>
    <t>杉本　矢雅斗</t>
  </si>
  <si>
    <t>操南</t>
  </si>
  <si>
    <t>亀山　流空</t>
  </si>
  <si>
    <t>倉敷東</t>
  </si>
  <si>
    <t>佐藤　地央</t>
  </si>
  <si>
    <t>金光学園</t>
  </si>
  <si>
    <t>瀧本　椰々子</t>
  </si>
  <si>
    <t>水流　和々花</t>
  </si>
  <si>
    <t>小野　芽衣果</t>
  </si>
  <si>
    <t>福南</t>
  </si>
  <si>
    <t>小川　依緒莉</t>
  </si>
  <si>
    <t>竜操</t>
  </si>
  <si>
    <t>山口　楓華</t>
  </si>
  <si>
    <t>倉敷南</t>
  </si>
  <si>
    <t>佐方　菜月</t>
  </si>
  <si>
    <t>田中　茉穂</t>
  </si>
  <si>
    <t>連島</t>
  </si>
  <si>
    <t>伊藤　　瑞</t>
  </si>
  <si>
    <t>前田　来奈</t>
  </si>
  <si>
    <t>総社東</t>
  </si>
  <si>
    <t>高橋　佑奈</t>
  </si>
  <si>
    <t>竜操</t>
  </si>
  <si>
    <t>藤井　友那</t>
  </si>
  <si>
    <t>吉備</t>
  </si>
  <si>
    <t>安藤　玲奈</t>
  </si>
  <si>
    <t>清心</t>
  </si>
  <si>
    <t>石部　里奈</t>
  </si>
  <si>
    <t>就実</t>
  </si>
  <si>
    <t>豊田　春姫</t>
  </si>
  <si>
    <t>小西　ちさ</t>
  </si>
  <si>
    <t>田中　美桜</t>
  </si>
  <si>
    <t>連島</t>
  </si>
  <si>
    <t>稲原　あおい</t>
  </si>
  <si>
    <t>市操山</t>
  </si>
  <si>
    <t>渡邊　彩乃</t>
  </si>
  <si>
    <t>源本　理彩</t>
  </si>
  <si>
    <t>福田南</t>
  </si>
  <si>
    <t>木下　聖羅</t>
  </si>
  <si>
    <t>宇野</t>
  </si>
  <si>
    <t>邑久</t>
  </si>
  <si>
    <t>藤井　友那</t>
  </si>
  <si>
    <t>吉備</t>
  </si>
  <si>
    <t>玉島北</t>
  </si>
  <si>
    <t>佐藤　地央</t>
  </si>
  <si>
    <t>中山</t>
  </si>
  <si>
    <t>小野　亜衣莉</t>
  </si>
  <si>
    <t>福南</t>
  </si>
  <si>
    <t>旭東</t>
  </si>
  <si>
    <t>総社東</t>
  </si>
  <si>
    <t>堀内　ひかり</t>
  </si>
  <si>
    <t>京山</t>
  </si>
  <si>
    <t>倉敷南</t>
  </si>
  <si>
    <t>操南</t>
  </si>
  <si>
    <t>郷内</t>
  </si>
  <si>
    <t>柴田　菜那</t>
  </si>
  <si>
    <t>県操山</t>
  </si>
  <si>
    <t>井上　華奈</t>
  </si>
  <si>
    <t>樋口　　遙</t>
  </si>
  <si>
    <t>京山</t>
  </si>
  <si>
    <t>鎌腰　愛子</t>
  </si>
  <si>
    <t>庄治　咲來</t>
  </si>
  <si>
    <t>黒田　六花</t>
  </si>
  <si>
    <t>竹林　柚衣</t>
  </si>
  <si>
    <t>宇野</t>
  </si>
  <si>
    <t>川上　紗和</t>
  </si>
  <si>
    <t>田川　優衣</t>
  </si>
  <si>
    <t>連島南</t>
  </si>
  <si>
    <t>大森　唯蘭</t>
  </si>
  <si>
    <t>新田</t>
  </si>
  <si>
    <t>釆本　志温</t>
  </si>
  <si>
    <t>ﾄﾞﾙｰﾘｰ　朱瑛里</t>
  </si>
  <si>
    <t>鶴山</t>
  </si>
  <si>
    <t>南條　愛歩</t>
  </si>
  <si>
    <t>奈義</t>
  </si>
  <si>
    <t>難波　星良</t>
  </si>
  <si>
    <t>福南</t>
  </si>
  <si>
    <t>山上　愛莉</t>
  </si>
  <si>
    <t>芳泉</t>
  </si>
  <si>
    <t>矢野　睦実</t>
  </si>
  <si>
    <t>福浜</t>
  </si>
  <si>
    <t>立平　遙菜</t>
  </si>
  <si>
    <t>堂前　咲幸</t>
  </si>
  <si>
    <t>倉敷南</t>
  </si>
  <si>
    <t>佐藤　凜音奈</t>
  </si>
  <si>
    <t>和気</t>
  </si>
  <si>
    <t>貝原　亜衣梨</t>
  </si>
  <si>
    <t>倉敷北</t>
  </si>
  <si>
    <t>堀内　ひかり</t>
  </si>
  <si>
    <t>高橋　佑奈</t>
  </si>
  <si>
    <t>竜操</t>
  </si>
  <si>
    <t>木梨　光菜</t>
  </si>
  <si>
    <t>中道</t>
  </si>
  <si>
    <t>源本　理彩</t>
  </si>
  <si>
    <t>渡邊　彩乃</t>
  </si>
  <si>
    <t>小野　亜衣莉</t>
  </si>
  <si>
    <t>藤森　咲紀</t>
  </si>
  <si>
    <t>木下　聖羅</t>
  </si>
  <si>
    <t>三宅　莉歩</t>
  </si>
  <si>
    <t>市操山</t>
  </si>
  <si>
    <t>江口　心実</t>
  </si>
  <si>
    <t>西山　結愛</t>
  </si>
  <si>
    <t>星島　杏花</t>
  </si>
  <si>
    <t>川村　　吏</t>
  </si>
  <si>
    <t>田中　俐帆</t>
  </si>
  <si>
    <t>片山　ありさ</t>
  </si>
  <si>
    <t>鏡野</t>
  </si>
  <si>
    <t>来見田　唯衣</t>
  </si>
  <si>
    <t>総社西</t>
  </si>
  <si>
    <t>田中　奈々</t>
  </si>
  <si>
    <t>味野</t>
  </si>
  <si>
    <t>藤原　玲奈</t>
  </si>
  <si>
    <t>近藤　優奈</t>
  </si>
  <si>
    <t>末廣　　笑</t>
  </si>
  <si>
    <t>香和</t>
  </si>
  <si>
    <t>岡山中央</t>
  </si>
  <si>
    <t>鈴木　亜虹</t>
  </si>
  <si>
    <t>金光学園</t>
  </si>
  <si>
    <t>加藤　凛花</t>
  </si>
  <si>
    <t>山南</t>
  </si>
  <si>
    <t>爲房　百恵</t>
  </si>
  <si>
    <t>川井　彩矢果</t>
  </si>
  <si>
    <t>御南</t>
  </si>
  <si>
    <t>遠藤　はな</t>
  </si>
  <si>
    <t>大安寺</t>
  </si>
  <si>
    <t>中村　にこ</t>
  </si>
  <si>
    <t>津山東</t>
  </si>
  <si>
    <t>渡辺　里実</t>
  </si>
  <si>
    <t>三村　寿心寧</t>
  </si>
  <si>
    <t>瀬畑　千音</t>
  </si>
  <si>
    <t>高島</t>
  </si>
  <si>
    <t>安田　朱里</t>
  </si>
  <si>
    <t>瀧本　椰々子</t>
  </si>
  <si>
    <t>森　　明日香</t>
  </si>
  <si>
    <t>岡大附属</t>
  </si>
  <si>
    <t>松川　真結</t>
  </si>
  <si>
    <t>久米南</t>
  </si>
  <si>
    <t>宇都宮　千暖</t>
  </si>
  <si>
    <t>武本　心音</t>
  </si>
  <si>
    <t>丸山　結菜</t>
  </si>
  <si>
    <t>大戸　菜月</t>
  </si>
  <si>
    <t>庄</t>
  </si>
  <si>
    <t>光岡　結菜</t>
  </si>
  <si>
    <t>安福　萌絵</t>
  </si>
  <si>
    <t>西山　結愛</t>
  </si>
  <si>
    <t>花房　瑠月子</t>
  </si>
  <si>
    <t>吉備</t>
  </si>
  <si>
    <t>能海　花菜</t>
  </si>
  <si>
    <t>倉敷北</t>
  </si>
  <si>
    <t>田中　俐帆</t>
  </si>
  <si>
    <t>玉島北</t>
  </si>
  <si>
    <t>芳原　悠莉</t>
  </si>
  <si>
    <t>石井</t>
  </si>
  <si>
    <t>近藤　優奈</t>
  </si>
  <si>
    <t>倉敷南</t>
  </si>
  <si>
    <t>村上　帆乃</t>
  </si>
  <si>
    <t>上廻　野々花</t>
  </si>
  <si>
    <t>井上　莉菜</t>
  </si>
  <si>
    <t>倉敷西</t>
  </si>
  <si>
    <t>桑原　花菜子</t>
  </si>
  <si>
    <t>牧野　愛美</t>
  </si>
  <si>
    <t>今脇　そら</t>
  </si>
  <si>
    <t>邑久</t>
  </si>
  <si>
    <t>石井　優凪</t>
  </si>
  <si>
    <t>円盤投</t>
  </si>
  <si>
    <t>松嶋　祥斗</t>
  </si>
  <si>
    <t>松本　侑己</t>
  </si>
  <si>
    <t>児島</t>
  </si>
  <si>
    <t>難波　賢生</t>
  </si>
  <si>
    <t>尾方　豪作</t>
  </si>
  <si>
    <t>335199</t>
  </si>
  <si>
    <t>第４４回岡山県中学生混成競技会兼記録会</t>
  </si>
  <si>
    <t>令和４年 　月 　日</t>
  </si>
  <si>
    <t>岡山市立山南学園</t>
  </si>
  <si>
    <t>山南学園</t>
  </si>
  <si>
    <t>山陽学園中学校</t>
  </si>
  <si>
    <t>山陽学園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</si>
</sst>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5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9" fontId="51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49" fontId="13" fillId="0" borderId="18" xfId="0" applyNumberFormat="1" applyFont="1" applyFill="1" applyBorder="1" applyAlignment="1" applyProtection="1" quotePrefix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49" fontId="7" fillId="0" borderId="0" xfId="0" applyNumberFormat="1" applyFont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36" borderId="0" xfId="0" applyFill="1" applyAlignment="1">
      <alignment horizontal="center" vertical="center"/>
    </xf>
    <xf numFmtId="49" fontId="6" fillId="34" borderId="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75" zoomScaleNormal="75" zoomScaleSheetLayoutView="50" zoomScalePageLayoutView="0" workbookViewId="0" topLeftCell="A1">
      <selection activeCell="A5" sqref="A5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4" customFormat="1" ht="17.25">
      <c r="A1" s="63" t="s">
        <v>27</v>
      </c>
      <c r="B1" s="39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94" t="s">
        <v>517</v>
      </c>
      <c r="T1" s="94"/>
      <c r="U1" s="94"/>
      <c r="V1" s="94"/>
    </row>
    <row r="2" spans="1:22" s="34" customFormat="1" ht="13.5" customHeight="1">
      <c r="A2" s="61" t="s">
        <v>4</v>
      </c>
      <c r="B2" s="109" t="s">
        <v>882</v>
      </c>
      <c r="C2" s="109"/>
      <c r="D2" s="109"/>
      <c r="E2" s="109"/>
      <c r="F2" s="109"/>
      <c r="G2" s="109"/>
      <c r="H2" s="1"/>
      <c r="I2" s="1"/>
      <c r="J2" s="1"/>
      <c r="K2" s="110" t="s">
        <v>268</v>
      </c>
      <c r="L2" s="110"/>
      <c r="M2" s="103" t="s">
        <v>28</v>
      </c>
      <c r="N2" s="104"/>
      <c r="O2" s="35" t="s">
        <v>29</v>
      </c>
      <c r="P2" s="35" t="s">
        <v>30</v>
      </c>
      <c r="S2" s="95" t="s">
        <v>518</v>
      </c>
      <c r="T2" s="95"/>
      <c r="U2" s="95"/>
      <c r="V2" s="95"/>
    </row>
    <row r="3" spans="1:22" s="34" customFormat="1" ht="13.5">
      <c r="A3" s="1"/>
      <c r="B3" s="1"/>
      <c r="C3" s="3"/>
      <c r="D3" s="1"/>
      <c r="E3" s="1"/>
      <c r="F3" s="1"/>
      <c r="G3" s="1"/>
      <c r="H3" s="1"/>
      <c r="I3" s="61"/>
      <c r="J3" s="1"/>
      <c r="K3" s="111"/>
      <c r="L3" s="111"/>
      <c r="M3" s="105"/>
      <c r="N3" s="105"/>
      <c r="O3" s="43"/>
      <c r="P3" s="44"/>
      <c r="S3" s="96"/>
      <c r="T3" s="96"/>
      <c r="U3" s="96"/>
      <c r="V3" s="96"/>
    </row>
    <row r="4" spans="1:22" s="34" customFormat="1" ht="13.5">
      <c r="A4" s="61" t="s">
        <v>5</v>
      </c>
      <c r="B4" s="106" t="e">
        <f>VLOOKUP(Sheet1!$A$2,'学校コード'!$A$2:$B$250,2,FALSE)</f>
        <v>#N/A</v>
      </c>
      <c r="C4" s="106"/>
      <c r="D4" s="106"/>
      <c r="E4" s="1"/>
      <c r="F4" s="3"/>
      <c r="G4" s="3"/>
      <c r="H4" s="62" t="s">
        <v>12</v>
      </c>
      <c r="I4" s="29">
        <f>COUNTIF(E10:E40,1)</f>
        <v>0</v>
      </c>
      <c r="J4" s="1"/>
      <c r="K4" s="111"/>
      <c r="L4" s="111"/>
      <c r="M4" s="105"/>
      <c r="N4" s="105"/>
      <c r="O4" s="43"/>
      <c r="P4" s="44"/>
      <c r="S4" s="97" t="s">
        <v>519</v>
      </c>
      <c r="T4" s="97"/>
      <c r="U4" s="97"/>
      <c r="V4" s="86" t="s">
        <v>520</v>
      </c>
    </row>
    <row r="5" spans="1:22" s="34" customFormat="1" ht="13.5">
      <c r="A5" s="1"/>
      <c r="B5" s="1"/>
      <c r="C5" s="1"/>
      <c r="D5" s="1"/>
      <c r="E5" s="1"/>
      <c r="F5" s="3"/>
      <c r="G5" s="3"/>
      <c r="H5" s="62" t="s">
        <v>13</v>
      </c>
      <c r="I5" s="29">
        <f>COUNTIF(E10:E40,2)</f>
        <v>0</v>
      </c>
      <c r="J5" s="1"/>
      <c r="K5" s="111"/>
      <c r="L5" s="111"/>
      <c r="M5" s="105"/>
      <c r="N5" s="105"/>
      <c r="O5" s="43"/>
      <c r="P5" s="44"/>
      <c r="S5" s="93">
        <f>ランキング!A6</f>
      </c>
      <c r="T5" s="93"/>
      <c r="U5" s="93"/>
      <c r="V5" s="87">
        <f>ランキング!B6</f>
      </c>
    </row>
    <row r="6" spans="1:22" s="34" customFormat="1" ht="13.5">
      <c r="A6" s="1"/>
      <c r="B6" s="1"/>
      <c r="C6" s="1"/>
      <c r="D6" s="1"/>
      <c r="E6" s="1"/>
      <c r="F6" s="1"/>
      <c r="G6" s="69"/>
      <c r="H6" s="1"/>
      <c r="I6" s="1"/>
      <c r="J6" s="1"/>
      <c r="K6" s="1"/>
      <c r="L6" s="1"/>
      <c r="M6" s="1"/>
      <c r="N6" s="1"/>
      <c r="O6" s="1"/>
      <c r="P6" s="1"/>
      <c r="S6" s="93">
        <f>ランキング!A7</f>
      </c>
      <c r="T6" s="93"/>
      <c r="U6" s="93"/>
      <c r="V6" s="87">
        <f>ランキング!B7</f>
      </c>
    </row>
    <row r="7" spans="1:22" s="34" customFormat="1" ht="13.5">
      <c r="A7" s="58"/>
      <c r="B7" s="59"/>
      <c r="C7" s="60"/>
      <c r="D7" s="68"/>
      <c r="E7" s="58"/>
      <c r="F7" s="58"/>
      <c r="G7" s="70"/>
      <c r="H7" s="58"/>
      <c r="I7" s="107" t="s">
        <v>17</v>
      </c>
      <c r="J7" s="107"/>
      <c r="K7" s="107"/>
      <c r="L7" s="76"/>
      <c r="M7" s="73"/>
      <c r="N7" s="73"/>
      <c r="O7" s="73"/>
      <c r="P7" s="71"/>
      <c r="S7" s="93">
        <f>ランキング!A8</f>
      </c>
      <c r="T7" s="93"/>
      <c r="U7" s="93"/>
      <c r="V7" s="87">
        <f>ランキング!B8</f>
      </c>
    </row>
    <row r="8" spans="1:22" ht="13.5">
      <c r="A8" s="7" t="s">
        <v>3</v>
      </c>
      <c r="B8" s="11" t="s">
        <v>21</v>
      </c>
      <c r="C8" s="8" t="s">
        <v>20</v>
      </c>
      <c r="D8" s="8" t="s">
        <v>22</v>
      </c>
      <c r="E8" s="8" t="s">
        <v>23</v>
      </c>
      <c r="F8" s="8" t="s">
        <v>24</v>
      </c>
      <c r="G8" s="92" t="s">
        <v>881</v>
      </c>
      <c r="H8" s="12" t="s">
        <v>25</v>
      </c>
      <c r="I8" s="17" t="s">
        <v>291</v>
      </c>
      <c r="J8" s="18" t="str">
        <f>VLOOKUP(I8,'種目コード'!$A$1:$B$11,2,FALSE)</f>
        <v>100m</v>
      </c>
      <c r="K8" s="17" t="s">
        <v>290</v>
      </c>
      <c r="L8" s="77" t="s">
        <v>31</v>
      </c>
      <c r="M8" s="74"/>
      <c r="N8" s="74"/>
      <c r="O8" s="74"/>
      <c r="P8" s="71"/>
      <c r="S8" s="93">
        <f>ランキング!A9</f>
      </c>
      <c r="T8" s="93"/>
      <c r="U8" s="93"/>
      <c r="V8" s="87">
        <f>ランキング!B9</f>
      </c>
    </row>
    <row r="9" spans="1:22" ht="13.5">
      <c r="A9" s="26" t="s">
        <v>15</v>
      </c>
      <c r="B9" s="28" t="s">
        <v>7</v>
      </c>
      <c r="C9" s="28" t="s">
        <v>2</v>
      </c>
      <c r="D9" s="27" t="s">
        <v>8</v>
      </c>
      <c r="E9" s="27" t="s">
        <v>9</v>
      </c>
      <c r="F9" s="27" t="s">
        <v>10</v>
      </c>
      <c r="G9" s="26" t="s">
        <v>16</v>
      </c>
      <c r="H9" s="26" t="s">
        <v>1</v>
      </c>
      <c r="I9" s="25" t="s">
        <v>0</v>
      </c>
      <c r="J9" s="25" t="s">
        <v>14</v>
      </c>
      <c r="K9" s="25" t="s">
        <v>11</v>
      </c>
      <c r="L9" s="78"/>
      <c r="M9" s="73"/>
      <c r="N9" s="73"/>
      <c r="O9" s="73"/>
      <c r="P9" s="72"/>
      <c r="S9" s="93">
        <f>ランキング!A10</f>
      </c>
      <c r="T9" s="93"/>
      <c r="U9" s="93"/>
      <c r="V9" s="87">
        <f>ランキング!B10</f>
      </c>
    </row>
    <row r="10" spans="1:22" ht="13.5">
      <c r="A10" s="32"/>
      <c r="B10" s="19"/>
      <c r="C10" s="19"/>
      <c r="D10" s="20"/>
      <c r="E10" s="24"/>
      <c r="F10" s="21"/>
      <c r="G10" s="31"/>
      <c r="H10" s="22"/>
      <c r="I10" s="23"/>
      <c r="J10" s="33" t="e">
        <f>VLOOKUP(I10,'種目コード'!$A$3:$B$11,2,FALSE)</f>
        <v>#N/A</v>
      </c>
      <c r="K10" s="6"/>
      <c r="L10" s="6"/>
      <c r="M10" s="75"/>
      <c r="N10" s="75"/>
      <c r="O10" s="75"/>
      <c r="P10" s="49"/>
      <c r="S10" s="93">
        <f>ランキング!A11</f>
      </c>
      <c r="T10" s="93"/>
      <c r="U10" s="93"/>
      <c r="V10" s="87">
        <f>ランキング!B11</f>
      </c>
    </row>
    <row r="11" spans="1:22" ht="13.5">
      <c r="A11" s="32"/>
      <c r="B11" s="19"/>
      <c r="C11" s="19"/>
      <c r="D11" s="20"/>
      <c r="E11" s="24"/>
      <c r="F11" s="21"/>
      <c r="G11" s="31"/>
      <c r="H11" s="15"/>
      <c r="I11" s="23"/>
      <c r="J11" s="33" t="e">
        <f>VLOOKUP(I11,'種目コード'!$A$3:$B$11,2,FALSE)</f>
        <v>#N/A</v>
      </c>
      <c r="K11" s="6"/>
      <c r="L11" s="6"/>
      <c r="M11" s="75"/>
      <c r="N11" s="75"/>
      <c r="O11" s="75"/>
      <c r="P11" s="49"/>
      <c r="S11" s="93">
        <f>ランキング!A12</f>
      </c>
      <c r="T11" s="93"/>
      <c r="U11" s="93"/>
      <c r="V11" s="87">
        <f>ランキング!B12</f>
      </c>
    </row>
    <row r="12" spans="1:22" ht="13.5">
      <c r="A12" s="32"/>
      <c r="B12" s="19"/>
      <c r="C12" s="19"/>
      <c r="D12" s="20"/>
      <c r="E12" s="24"/>
      <c r="F12" s="21"/>
      <c r="G12" s="31"/>
      <c r="H12" s="15"/>
      <c r="I12" s="23"/>
      <c r="J12" s="33" t="e">
        <f>VLOOKUP(I12,'種目コード'!$A$3:$B$11,2,FALSE)</f>
        <v>#N/A</v>
      </c>
      <c r="K12" s="6"/>
      <c r="L12" s="6"/>
      <c r="M12" s="75"/>
      <c r="N12" s="75"/>
      <c r="O12" s="75"/>
      <c r="P12" s="49"/>
      <c r="S12" s="93">
        <f>ランキング!A13</f>
      </c>
      <c r="T12" s="93"/>
      <c r="U12" s="93"/>
      <c r="V12" s="87">
        <f>ランキング!B13</f>
      </c>
    </row>
    <row r="13" spans="1:22" ht="13.5">
      <c r="A13" s="32"/>
      <c r="B13" s="19"/>
      <c r="C13" s="19"/>
      <c r="D13" s="20"/>
      <c r="E13" s="24"/>
      <c r="F13" s="21"/>
      <c r="G13" s="31"/>
      <c r="H13" s="15"/>
      <c r="I13" s="23"/>
      <c r="J13" s="33" t="e">
        <f>VLOOKUP(I13,'種目コード'!$A$3:$B$11,2,FALSE)</f>
        <v>#N/A</v>
      </c>
      <c r="K13" s="6"/>
      <c r="L13" s="6"/>
      <c r="M13" s="75"/>
      <c r="N13" s="75"/>
      <c r="O13" s="75"/>
      <c r="P13" s="49"/>
      <c r="S13" s="93">
        <f>ランキング!A14</f>
      </c>
      <c r="T13" s="93"/>
      <c r="U13" s="93"/>
      <c r="V13" s="87">
        <f>ランキング!B14</f>
      </c>
    </row>
    <row r="14" spans="1:22" ht="13.5">
      <c r="A14" s="32"/>
      <c r="B14" s="19"/>
      <c r="C14" s="19"/>
      <c r="D14" s="20"/>
      <c r="E14" s="24"/>
      <c r="F14" s="21"/>
      <c r="G14" s="31"/>
      <c r="H14" s="15"/>
      <c r="I14" s="23"/>
      <c r="J14" s="33" t="e">
        <f>VLOOKUP(I14,'種目コード'!$A$3:$B$11,2,FALSE)</f>
        <v>#N/A</v>
      </c>
      <c r="K14" s="6"/>
      <c r="L14" s="6"/>
      <c r="M14" s="75"/>
      <c r="N14" s="75"/>
      <c r="O14" s="75"/>
      <c r="P14" s="49"/>
      <c r="S14" s="93">
        <f>ランキング!A15</f>
      </c>
      <c r="T14" s="93"/>
      <c r="U14" s="93"/>
      <c r="V14" s="87">
        <f>ランキング!B15</f>
      </c>
    </row>
    <row r="15" spans="1:22" ht="13.5">
      <c r="A15" s="32"/>
      <c r="B15" s="19"/>
      <c r="C15" s="19"/>
      <c r="D15" s="20"/>
      <c r="E15" s="24"/>
      <c r="F15" s="21"/>
      <c r="G15" s="31"/>
      <c r="H15" s="15"/>
      <c r="I15" s="23"/>
      <c r="J15" s="33" t="e">
        <f>VLOOKUP(I15,'種目コード'!$A$3:$B$11,2,FALSE)</f>
        <v>#N/A</v>
      </c>
      <c r="K15" s="6"/>
      <c r="L15" s="6"/>
      <c r="M15" s="75"/>
      <c r="N15" s="75"/>
      <c r="O15" s="75"/>
      <c r="P15" s="49"/>
      <c r="S15" s="93">
        <f>ランキング!A16</f>
      </c>
      <c r="T15" s="93"/>
      <c r="U15" s="93"/>
      <c r="V15" s="87">
        <f>ランキング!B16</f>
      </c>
    </row>
    <row r="16" spans="1:22" ht="13.5">
      <c r="A16" s="32"/>
      <c r="B16" s="19"/>
      <c r="C16" s="19"/>
      <c r="D16" s="20"/>
      <c r="E16" s="24"/>
      <c r="F16" s="21"/>
      <c r="G16" s="31"/>
      <c r="H16" s="15"/>
      <c r="I16" s="23"/>
      <c r="J16" s="33" t="e">
        <f>VLOOKUP(I16,'種目コード'!$A$3:$B$11,2,FALSE)</f>
        <v>#N/A</v>
      </c>
      <c r="K16" s="6"/>
      <c r="L16" s="6"/>
      <c r="M16" s="75"/>
      <c r="N16" s="75"/>
      <c r="O16" s="75"/>
      <c r="P16" s="49"/>
      <c r="S16" s="93">
        <f>ランキング!A17</f>
      </c>
      <c r="T16" s="93"/>
      <c r="U16" s="93"/>
      <c r="V16" s="87">
        <f>ランキング!B17</f>
      </c>
    </row>
    <row r="17" spans="1:22" ht="13.5">
      <c r="A17" s="32"/>
      <c r="B17" s="19"/>
      <c r="C17" s="19"/>
      <c r="D17" s="20"/>
      <c r="E17" s="24"/>
      <c r="F17" s="21"/>
      <c r="G17" s="31"/>
      <c r="H17" s="15"/>
      <c r="I17" s="23"/>
      <c r="J17" s="33" t="e">
        <f>VLOOKUP(I17,'種目コード'!$A$3:$B$11,2,FALSE)</f>
        <v>#N/A</v>
      </c>
      <c r="K17" s="6"/>
      <c r="L17" s="6"/>
      <c r="M17" s="75"/>
      <c r="N17" s="75"/>
      <c r="O17" s="75"/>
      <c r="P17" s="49"/>
      <c r="S17" s="93">
        <f>ランキング!A18</f>
      </c>
      <c r="T17" s="93"/>
      <c r="U17" s="93"/>
      <c r="V17" s="87">
        <f>ランキング!B18</f>
      </c>
    </row>
    <row r="18" spans="1:22" ht="13.5">
      <c r="A18" s="32"/>
      <c r="B18" s="19"/>
      <c r="C18" s="19"/>
      <c r="D18" s="20"/>
      <c r="E18" s="24"/>
      <c r="F18" s="21"/>
      <c r="G18" s="31"/>
      <c r="H18" s="15"/>
      <c r="I18" s="23"/>
      <c r="J18" s="33" t="e">
        <f>VLOOKUP(I18,'種目コード'!$A$3:$B$11,2,FALSE)</f>
        <v>#N/A</v>
      </c>
      <c r="K18" s="6"/>
      <c r="L18" s="6"/>
      <c r="M18" s="75"/>
      <c r="N18" s="75"/>
      <c r="O18" s="75"/>
      <c r="P18" s="49"/>
      <c r="S18" s="93">
        <f>ランキング!A19</f>
      </c>
      <c r="T18" s="93"/>
      <c r="U18" s="93"/>
      <c r="V18" s="87">
        <f>ランキング!B19</f>
      </c>
    </row>
    <row r="19" spans="1:22" ht="13.5">
      <c r="A19" s="32"/>
      <c r="B19" s="19"/>
      <c r="C19" s="19"/>
      <c r="D19" s="20"/>
      <c r="E19" s="24"/>
      <c r="F19" s="21"/>
      <c r="G19" s="31"/>
      <c r="H19" s="15"/>
      <c r="I19" s="23"/>
      <c r="J19" s="33" t="e">
        <f>VLOOKUP(I19,'種目コード'!$A$3:$B$11,2,FALSE)</f>
        <v>#N/A</v>
      </c>
      <c r="K19" s="6"/>
      <c r="L19" s="6"/>
      <c r="M19" s="75"/>
      <c r="N19" s="75"/>
      <c r="O19" s="75"/>
      <c r="P19" s="49"/>
      <c r="S19" s="93">
        <f>ランキング!A20</f>
      </c>
      <c r="T19" s="93"/>
      <c r="U19" s="93"/>
      <c r="V19" s="87">
        <f>ランキング!B20</f>
      </c>
    </row>
    <row r="20" spans="1:22" ht="13.5">
      <c r="A20" s="32"/>
      <c r="B20" s="19"/>
      <c r="C20" s="19"/>
      <c r="D20" s="20"/>
      <c r="E20" s="24"/>
      <c r="F20" s="21"/>
      <c r="G20" s="31"/>
      <c r="H20" s="15"/>
      <c r="I20" s="23"/>
      <c r="J20" s="33" t="e">
        <f>VLOOKUP(I20,'種目コード'!$A$3:$B$11,2,FALSE)</f>
        <v>#N/A</v>
      </c>
      <c r="K20" s="6"/>
      <c r="L20" s="6"/>
      <c r="M20" s="75"/>
      <c r="N20" s="75"/>
      <c r="O20" s="75"/>
      <c r="P20" s="49"/>
      <c r="S20" s="93">
        <f>ランキング!A21</f>
      </c>
      <c r="T20" s="93"/>
      <c r="U20" s="93"/>
      <c r="V20" s="87">
        <f>ランキング!B21</f>
      </c>
    </row>
    <row r="21" spans="1:22" ht="13.5">
      <c r="A21" s="32"/>
      <c r="B21" s="19"/>
      <c r="C21" s="19"/>
      <c r="D21" s="20"/>
      <c r="E21" s="24"/>
      <c r="F21" s="21"/>
      <c r="G21" s="31"/>
      <c r="H21" s="15"/>
      <c r="I21" s="23"/>
      <c r="J21" s="33" t="e">
        <f>VLOOKUP(I21,'種目コード'!$A$3:$B$11,2,FALSE)</f>
        <v>#N/A</v>
      </c>
      <c r="K21" s="6"/>
      <c r="L21" s="6"/>
      <c r="M21" s="75"/>
      <c r="N21" s="75"/>
      <c r="O21" s="75"/>
      <c r="P21" s="49"/>
      <c r="S21" s="93">
        <f>ランキング!A22</f>
      </c>
      <c r="T21" s="93"/>
      <c r="U21" s="93"/>
      <c r="V21" s="87">
        <f>ランキング!B22</f>
      </c>
    </row>
    <row r="22" spans="1:22" ht="13.5">
      <c r="A22" s="32"/>
      <c r="B22" s="19"/>
      <c r="C22" s="19"/>
      <c r="D22" s="20"/>
      <c r="E22" s="24"/>
      <c r="F22" s="21"/>
      <c r="G22" s="31"/>
      <c r="H22" s="15"/>
      <c r="I22" s="23"/>
      <c r="J22" s="33" t="e">
        <f>VLOOKUP(I22,'種目コード'!$A$3:$B$11,2,FALSE)</f>
        <v>#N/A</v>
      </c>
      <c r="K22" s="6"/>
      <c r="L22" s="6"/>
      <c r="M22" s="75"/>
      <c r="N22" s="75"/>
      <c r="O22" s="75"/>
      <c r="P22" s="49"/>
      <c r="S22" s="101" t="s">
        <v>280</v>
      </c>
      <c r="T22" s="101"/>
      <c r="U22" s="101"/>
      <c r="V22" s="101"/>
    </row>
    <row r="23" spans="1:22" ht="13.5">
      <c r="A23" s="32"/>
      <c r="B23" s="19"/>
      <c r="C23" s="19"/>
      <c r="D23" s="20"/>
      <c r="E23" s="24"/>
      <c r="F23" s="21"/>
      <c r="G23" s="31"/>
      <c r="H23" s="15"/>
      <c r="I23" s="23"/>
      <c r="J23" s="33" t="e">
        <f>VLOOKUP(I23,'種目コード'!$A$3:$B$11,2,FALSE)</f>
        <v>#N/A</v>
      </c>
      <c r="K23" s="6"/>
      <c r="L23" s="6"/>
      <c r="M23" s="75"/>
      <c r="N23" s="75"/>
      <c r="O23" s="75"/>
      <c r="P23" s="49"/>
      <c r="S23" s="5" t="s">
        <v>19</v>
      </c>
      <c r="T23" s="79" t="s">
        <v>287</v>
      </c>
      <c r="U23" s="79" t="s">
        <v>288</v>
      </c>
      <c r="V23" s="4" t="s">
        <v>6</v>
      </c>
    </row>
    <row r="24" spans="1:22" ht="13.5">
      <c r="A24" s="32"/>
      <c r="B24" s="19"/>
      <c r="C24" s="19"/>
      <c r="D24" s="20"/>
      <c r="E24" s="24"/>
      <c r="F24" s="21"/>
      <c r="G24" s="31"/>
      <c r="H24" s="15"/>
      <c r="I24" s="23"/>
      <c r="J24" s="33" t="e">
        <f>VLOOKUP(I24,'種目コード'!$A$3:$B$11,2,FALSE)</f>
        <v>#N/A</v>
      </c>
      <c r="K24" s="6"/>
      <c r="L24" s="6"/>
      <c r="M24" s="75"/>
      <c r="N24" s="75"/>
      <c r="O24" s="75"/>
      <c r="P24" s="49"/>
      <c r="S24" s="2" t="s">
        <v>291</v>
      </c>
      <c r="T24" s="80" t="s">
        <v>289</v>
      </c>
      <c r="U24" s="82" t="s">
        <v>289</v>
      </c>
      <c r="V24" s="2" t="s">
        <v>292</v>
      </c>
    </row>
    <row r="25" spans="1:22" ht="13.5">
      <c r="A25" s="32"/>
      <c r="B25" s="19"/>
      <c r="C25" s="19"/>
      <c r="D25" s="20"/>
      <c r="E25" s="24"/>
      <c r="F25" s="21"/>
      <c r="G25" s="31"/>
      <c r="H25" s="15"/>
      <c r="I25" s="23"/>
      <c r="J25" s="33" t="e">
        <f>VLOOKUP(I25,'種目コード'!$A$3:$B$11,2,FALSE)</f>
        <v>#N/A</v>
      </c>
      <c r="K25" s="6"/>
      <c r="L25" s="6"/>
      <c r="M25" s="75"/>
      <c r="N25" s="75"/>
      <c r="O25" s="75"/>
      <c r="P25" s="49"/>
      <c r="S25" s="2" t="s">
        <v>281</v>
      </c>
      <c r="T25" s="80" t="s">
        <v>289</v>
      </c>
      <c r="U25" s="82" t="s">
        <v>289</v>
      </c>
      <c r="V25" s="2" t="s">
        <v>233</v>
      </c>
    </row>
    <row r="26" spans="1:22" ht="13.5">
      <c r="A26" s="32"/>
      <c r="B26" s="19"/>
      <c r="C26" s="19"/>
      <c r="D26" s="20"/>
      <c r="E26" s="24"/>
      <c r="F26" s="21"/>
      <c r="G26" s="31"/>
      <c r="H26" s="15"/>
      <c r="I26" s="23"/>
      <c r="J26" s="33" t="e">
        <f>VLOOKUP(I26,'種目コード'!$A$3:$B$11,2,FALSE)</f>
        <v>#N/A</v>
      </c>
      <c r="K26" s="6"/>
      <c r="L26" s="6"/>
      <c r="M26" s="75"/>
      <c r="N26" s="75"/>
      <c r="O26" s="75"/>
      <c r="P26" s="49"/>
      <c r="S26" s="2" t="s">
        <v>293</v>
      </c>
      <c r="T26" s="80" t="s">
        <v>289</v>
      </c>
      <c r="U26" s="82"/>
      <c r="V26" s="2" t="s">
        <v>295</v>
      </c>
    </row>
    <row r="27" spans="1:22" ht="13.5">
      <c r="A27" s="32"/>
      <c r="B27" s="19"/>
      <c r="C27" s="19"/>
      <c r="D27" s="20"/>
      <c r="E27" s="24"/>
      <c r="F27" s="21"/>
      <c r="G27" s="31"/>
      <c r="H27" s="15"/>
      <c r="I27" s="23"/>
      <c r="J27" s="33" t="e">
        <f>VLOOKUP(I27,'種目コード'!$A$3:$B$11,2,FALSE)</f>
        <v>#N/A</v>
      </c>
      <c r="K27" s="6"/>
      <c r="L27" s="6"/>
      <c r="M27" s="75"/>
      <c r="N27" s="75"/>
      <c r="O27" s="75"/>
      <c r="P27" s="49"/>
      <c r="S27" s="2" t="s">
        <v>294</v>
      </c>
      <c r="T27" s="80"/>
      <c r="U27" s="82" t="s">
        <v>289</v>
      </c>
      <c r="V27" s="2" t="s">
        <v>296</v>
      </c>
    </row>
    <row r="28" spans="1:22" ht="13.5">
      <c r="A28" s="32"/>
      <c r="B28" s="19"/>
      <c r="C28" s="19"/>
      <c r="D28" s="20"/>
      <c r="E28" s="24"/>
      <c r="F28" s="21"/>
      <c r="G28" s="31"/>
      <c r="H28" s="15"/>
      <c r="I28" s="23"/>
      <c r="J28" s="33" t="e">
        <f>VLOOKUP(I28,'種目コード'!$A$3:$B$11,2,FALSE)</f>
        <v>#N/A</v>
      </c>
      <c r="K28" s="6"/>
      <c r="L28" s="6"/>
      <c r="M28" s="75"/>
      <c r="N28" s="75"/>
      <c r="O28" s="75"/>
      <c r="P28" s="49"/>
      <c r="S28" s="2" t="s">
        <v>282</v>
      </c>
      <c r="T28" s="80" t="s">
        <v>289</v>
      </c>
      <c r="U28" s="82" t="s">
        <v>289</v>
      </c>
      <c r="V28" s="2" t="s">
        <v>26</v>
      </c>
    </row>
    <row r="29" spans="1:22" ht="13.5">
      <c r="A29" s="32"/>
      <c r="B29" s="19"/>
      <c r="C29" s="19"/>
      <c r="D29" s="20"/>
      <c r="E29" s="24"/>
      <c r="F29" s="21"/>
      <c r="G29" s="31"/>
      <c r="H29" s="15"/>
      <c r="I29" s="23"/>
      <c r="J29" s="33" t="e">
        <f>VLOOKUP(I29,'種目コード'!$A$3:$B$11,2,FALSE)</f>
        <v>#N/A</v>
      </c>
      <c r="K29" s="6"/>
      <c r="L29" s="6"/>
      <c r="M29" s="75"/>
      <c r="N29" s="75"/>
      <c r="O29" s="75"/>
      <c r="P29" s="49"/>
      <c r="S29" s="2" t="s">
        <v>297</v>
      </c>
      <c r="T29" s="80" t="s">
        <v>289</v>
      </c>
      <c r="U29" s="82"/>
      <c r="V29" s="2" t="s">
        <v>521</v>
      </c>
    </row>
    <row r="30" spans="1:22" ht="13.5">
      <c r="A30" s="32"/>
      <c r="B30" s="19"/>
      <c r="C30" s="19"/>
      <c r="D30" s="20"/>
      <c r="E30" s="24"/>
      <c r="F30" s="21"/>
      <c r="G30" s="31"/>
      <c r="H30" s="15"/>
      <c r="I30" s="23"/>
      <c r="J30" s="33" t="e">
        <f>VLOOKUP(I30,'種目コード'!$A$3:$B$11,2,FALSE)</f>
        <v>#N/A</v>
      </c>
      <c r="K30" s="6"/>
      <c r="L30" s="6"/>
      <c r="M30" s="75"/>
      <c r="N30" s="75"/>
      <c r="O30" s="75"/>
      <c r="P30" s="49"/>
      <c r="S30" s="2" t="s">
        <v>298</v>
      </c>
      <c r="T30" s="80"/>
      <c r="U30" s="82" t="s">
        <v>289</v>
      </c>
      <c r="V30" s="2" t="s">
        <v>522</v>
      </c>
    </row>
    <row r="31" spans="1:22" ht="13.5">
      <c r="A31" s="32"/>
      <c r="B31" s="19"/>
      <c r="C31" s="19"/>
      <c r="D31" s="20"/>
      <c r="E31" s="24"/>
      <c r="F31" s="21"/>
      <c r="G31" s="31"/>
      <c r="H31" s="15"/>
      <c r="I31" s="23"/>
      <c r="J31" s="33" t="e">
        <f>VLOOKUP(I31,'種目コード'!$A$3:$B$11,2,FALSE)</f>
        <v>#N/A</v>
      </c>
      <c r="K31" s="6"/>
      <c r="L31" s="6"/>
      <c r="M31" s="75"/>
      <c r="N31" s="75"/>
      <c r="O31" s="75"/>
      <c r="P31" s="49"/>
      <c r="S31" s="2" t="s">
        <v>283</v>
      </c>
      <c r="T31" s="80" t="s">
        <v>289</v>
      </c>
      <c r="U31" s="82"/>
      <c r="V31" s="2" t="s">
        <v>284</v>
      </c>
    </row>
    <row r="32" spans="1:22" ht="13.5">
      <c r="A32" s="32"/>
      <c r="B32" s="19"/>
      <c r="C32" s="19"/>
      <c r="D32" s="20"/>
      <c r="E32" s="24"/>
      <c r="F32" s="21"/>
      <c r="G32" s="31"/>
      <c r="H32" s="15"/>
      <c r="I32" s="23"/>
      <c r="J32" s="33" t="e">
        <f>VLOOKUP(I32,'種目コード'!$A$3:$B$11,2,FALSE)</f>
        <v>#N/A</v>
      </c>
      <c r="K32" s="6"/>
      <c r="L32" s="6"/>
      <c r="M32" s="75"/>
      <c r="N32" s="75"/>
      <c r="O32" s="75"/>
      <c r="P32" s="49"/>
      <c r="S32" s="16" t="s">
        <v>285</v>
      </c>
      <c r="T32" s="81"/>
      <c r="U32" s="82" t="s">
        <v>289</v>
      </c>
      <c r="V32" s="16" t="s">
        <v>286</v>
      </c>
    </row>
    <row r="33" spans="1:16" ht="13.5">
      <c r="A33" s="32"/>
      <c r="B33" s="19"/>
      <c r="C33" s="19"/>
      <c r="D33" s="20"/>
      <c r="E33" s="24"/>
      <c r="F33" s="21"/>
      <c r="G33" s="31"/>
      <c r="H33" s="15"/>
      <c r="I33" s="23"/>
      <c r="J33" s="33" t="e">
        <f>VLOOKUP(I33,'種目コード'!$A$3:$B$11,2,FALSE)</f>
        <v>#N/A</v>
      </c>
      <c r="K33" s="6"/>
      <c r="L33" s="6"/>
      <c r="M33" s="75"/>
      <c r="N33" s="75"/>
      <c r="O33" s="75"/>
      <c r="P33" s="49"/>
    </row>
    <row r="34" spans="1:22" ht="13.5">
      <c r="A34" s="32"/>
      <c r="B34" s="19"/>
      <c r="C34" s="19"/>
      <c r="D34" s="20"/>
      <c r="E34" s="24"/>
      <c r="F34" s="21"/>
      <c r="G34" s="31"/>
      <c r="H34" s="15"/>
      <c r="I34" s="23"/>
      <c r="J34" s="33" t="e">
        <f>VLOOKUP(I34,'種目コード'!$A$3:$B$11,2,FALSE)</f>
        <v>#N/A</v>
      </c>
      <c r="K34" s="6"/>
      <c r="L34" s="6"/>
      <c r="M34" s="75"/>
      <c r="N34" s="75"/>
      <c r="O34" s="75"/>
      <c r="P34" s="49"/>
      <c r="S34" s="108" t="s">
        <v>554</v>
      </c>
      <c r="T34" s="108"/>
      <c r="U34" s="108"/>
      <c r="V34" s="108"/>
    </row>
    <row r="35" spans="1:22" ht="13.5">
      <c r="A35" s="32"/>
      <c r="B35" s="19"/>
      <c r="C35" s="19"/>
      <c r="D35" s="20"/>
      <c r="E35" s="24"/>
      <c r="F35" s="21"/>
      <c r="G35" s="31"/>
      <c r="H35" s="15"/>
      <c r="I35" s="23"/>
      <c r="J35" s="33" t="e">
        <f>VLOOKUP(I35,'種目コード'!$A$3:$B$11,2,FALSE)</f>
        <v>#N/A</v>
      </c>
      <c r="K35" s="6"/>
      <c r="L35" s="6"/>
      <c r="M35" s="75"/>
      <c r="N35" s="75"/>
      <c r="O35" s="75"/>
      <c r="P35" s="49"/>
      <c r="S35" s="30" t="s">
        <v>555</v>
      </c>
      <c r="T35" s="30">
        <f>COUNTA(I10:I40)</f>
        <v>0</v>
      </c>
      <c r="U35" s="30" t="s">
        <v>556</v>
      </c>
      <c r="V35" s="88">
        <f>800*T35</f>
        <v>0</v>
      </c>
    </row>
    <row r="36" spans="1:16" ht="13.5">
      <c r="A36" s="32"/>
      <c r="B36" s="19"/>
      <c r="C36" s="19"/>
      <c r="D36" s="20"/>
      <c r="E36" s="24"/>
      <c r="F36" s="21"/>
      <c r="G36" s="31"/>
      <c r="H36" s="15"/>
      <c r="I36" s="23"/>
      <c r="J36" s="33" t="e">
        <f>VLOOKUP(I36,'種目コード'!$A$3:$B$11,2,FALSE)</f>
        <v>#N/A</v>
      </c>
      <c r="K36" s="6"/>
      <c r="L36" s="6"/>
      <c r="M36" s="75"/>
      <c r="N36" s="75"/>
      <c r="O36" s="75"/>
      <c r="P36" s="49"/>
    </row>
    <row r="37" spans="1:16" ht="13.5">
      <c r="A37" s="32"/>
      <c r="B37" s="19"/>
      <c r="C37" s="19"/>
      <c r="D37" s="20"/>
      <c r="E37" s="24"/>
      <c r="F37" s="21"/>
      <c r="G37" s="31"/>
      <c r="H37" s="15"/>
      <c r="I37" s="23"/>
      <c r="J37" s="33" t="e">
        <f>VLOOKUP(I37,'種目コード'!$A$3:$B$11,2,FALSE)</f>
        <v>#N/A</v>
      </c>
      <c r="K37" s="6"/>
      <c r="L37" s="6"/>
      <c r="M37" s="75"/>
      <c r="N37" s="75"/>
      <c r="O37" s="75"/>
      <c r="P37" s="49"/>
    </row>
    <row r="38" spans="1:16" ht="13.5">
      <c r="A38" s="32"/>
      <c r="B38" s="19"/>
      <c r="C38" s="19"/>
      <c r="D38" s="20"/>
      <c r="E38" s="24"/>
      <c r="F38" s="21"/>
      <c r="G38" s="31"/>
      <c r="H38" s="15"/>
      <c r="I38" s="23"/>
      <c r="J38" s="33" t="e">
        <f>VLOOKUP(I38,'種目コード'!$A$3:$B$11,2,FALSE)</f>
        <v>#N/A</v>
      </c>
      <c r="K38" s="6"/>
      <c r="L38" s="6"/>
      <c r="M38" s="75"/>
      <c r="N38" s="75"/>
      <c r="O38" s="75"/>
      <c r="P38" s="49"/>
    </row>
    <row r="39" spans="1:16" ht="13.5">
      <c r="A39" s="32"/>
      <c r="B39" s="19"/>
      <c r="C39" s="19"/>
      <c r="D39" s="20"/>
      <c r="E39" s="24"/>
      <c r="F39" s="21"/>
      <c r="G39" s="31"/>
      <c r="H39" s="15"/>
      <c r="I39" s="23"/>
      <c r="J39" s="33" t="e">
        <f>VLOOKUP(I39,'種目コード'!$A$3:$B$11,2,FALSE)</f>
        <v>#N/A</v>
      </c>
      <c r="K39" s="6"/>
      <c r="L39" s="6"/>
      <c r="M39" s="75"/>
      <c r="N39" s="75"/>
      <c r="O39" s="75"/>
      <c r="P39" s="49"/>
    </row>
    <row r="40" spans="1:16" ht="13.5">
      <c r="A40" s="32"/>
      <c r="B40" s="19"/>
      <c r="C40" s="19"/>
      <c r="D40" s="20"/>
      <c r="E40" s="24"/>
      <c r="F40" s="21"/>
      <c r="G40" s="31"/>
      <c r="H40" s="15"/>
      <c r="I40" s="23"/>
      <c r="J40" s="33" t="e">
        <f>VLOOKUP(I40,'種目コード'!$A$3:$B$11,2,FALSE)</f>
        <v>#N/A</v>
      </c>
      <c r="K40" s="6"/>
      <c r="L40" s="6"/>
      <c r="M40" s="75"/>
      <c r="N40" s="75"/>
      <c r="O40" s="75"/>
      <c r="P40" s="49"/>
    </row>
    <row r="41" spans="1:22" s="34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4" customFormat="1" ht="27.75" customHeight="1">
      <c r="A42" s="102" t="s">
        <v>32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"/>
      <c r="S42"/>
      <c r="T42"/>
      <c r="U42"/>
      <c r="V42"/>
    </row>
    <row r="43" spans="1:22" s="34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4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36" t="s">
        <v>883</v>
      </c>
      <c r="N44" s="36"/>
      <c r="O44" s="37"/>
      <c r="P44" s="64"/>
      <c r="Q44" s="1"/>
      <c r="S44"/>
      <c r="T44"/>
      <c r="U44"/>
      <c r="V44"/>
    </row>
    <row r="45" spans="1:22" s="34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65" t="s">
        <v>33</v>
      </c>
      <c r="K45" s="100"/>
      <c r="L45" s="100"/>
      <c r="M45" s="100"/>
      <c r="N45" s="100"/>
      <c r="O45" s="100"/>
      <c r="P45" s="1"/>
      <c r="Q45" s="1"/>
      <c r="S45"/>
      <c r="T45"/>
      <c r="U45"/>
      <c r="V45"/>
    </row>
    <row r="46" spans="1:22" s="34" customFormat="1" ht="19.5" customHeight="1">
      <c r="A46" s="1"/>
      <c r="B46" s="1"/>
      <c r="C46" s="1"/>
      <c r="D46" s="1"/>
      <c r="E46" s="1"/>
      <c r="F46" s="1"/>
      <c r="G46" s="1"/>
      <c r="H46" s="1"/>
      <c r="I46" s="1"/>
      <c r="J46" s="65" t="s">
        <v>34</v>
      </c>
      <c r="K46" s="99"/>
      <c r="L46" s="99"/>
      <c r="M46" s="99"/>
      <c r="N46" s="99"/>
      <c r="O46" s="99"/>
      <c r="P46" s="1"/>
      <c r="Q46" s="1"/>
      <c r="S46"/>
      <c r="T46"/>
      <c r="U46"/>
      <c r="V46"/>
    </row>
    <row r="47" spans="1:22" s="34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65" t="s">
        <v>35</v>
      </c>
      <c r="K47" s="98"/>
      <c r="L47" s="98"/>
      <c r="M47" s="98"/>
      <c r="N47" s="98"/>
      <c r="O47" s="38" t="s">
        <v>18</v>
      </c>
      <c r="P47" s="1"/>
      <c r="Q47" s="1"/>
      <c r="S47"/>
      <c r="T47"/>
      <c r="U47"/>
      <c r="V47"/>
    </row>
    <row r="48" spans="1:22" s="34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65" t="s">
        <v>36</v>
      </c>
      <c r="K48" s="98"/>
      <c r="L48" s="98"/>
      <c r="M48" s="98"/>
      <c r="N48" s="98"/>
      <c r="O48" s="38" t="s">
        <v>18</v>
      </c>
      <c r="P48" s="1"/>
      <c r="Q48" s="1"/>
      <c r="S48"/>
      <c r="T48"/>
      <c r="U48"/>
      <c r="V48"/>
    </row>
    <row r="49" spans="1:22" s="34" customFormat="1" ht="17.25" customHeight="1">
      <c r="A49" s="1"/>
      <c r="B49" s="1"/>
      <c r="C49" s="1"/>
      <c r="D49" s="1"/>
      <c r="E49" s="1"/>
      <c r="F49" s="1"/>
      <c r="G49" s="1"/>
      <c r="H49" s="1"/>
      <c r="I49" s="1"/>
      <c r="J49" s="65" t="s">
        <v>279</v>
      </c>
      <c r="K49" s="98"/>
      <c r="L49" s="98"/>
      <c r="M49" s="98"/>
      <c r="N49" s="98"/>
      <c r="O49" s="98"/>
      <c r="P49" s="1"/>
      <c r="Q49" s="1"/>
      <c r="S49"/>
      <c r="T49"/>
      <c r="U49"/>
      <c r="V49"/>
    </row>
    <row r="50" spans="1:22" s="34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39">
    <mergeCell ref="B4:D4"/>
    <mergeCell ref="I7:K7"/>
    <mergeCell ref="S34:V34"/>
    <mergeCell ref="B2:G2"/>
    <mergeCell ref="K2:L2"/>
    <mergeCell ref="K3:L3"/>
    <mergeCell ref="K4:L4"/>
    <mergeCell ref="K5:L5"/>
    <mergeCell ref="S11:U11"/>
    <mergeCell ref="S12:U12"/>
    <mergeCell ref="A42:P42"/>
    <mergeCell ref="M2:N2"/>
    <mergeCell ref="M3:N3"/>
    <mergeCell ref="M4:N4"/>
    <mergeCell ref="M5:N5"/>
    <mergeCell ref="S10:U10"/>
    <mergeCell ref="S8:U8"/>
    <mergeCell ref="S9:U9"/>
    <mergeCell ref="S20:U20"/>
    <mergeCell ref="S21:U21"/>
    <mergeCell ref="K49:O49"/>
    <mergeCell ref="K48:N48"/>
    <mergeCell ref="K47:N47"/>
    <mergeCell ref="K46:O46"/>
    <mergeCell ref="K45:O45"/>
    <mergeCell ref="S16:U16"/>
    <mergeCell ref="S22:V22"/>
    <mergeCell ref="S17:U17"/>
    <mergeCell ref="S18:U18"/>
    <mergeCell ref="S19:U19"/>
    <mergeCell ref="S13:U13"/>
    <mergeCell ref="S14:U14"/>
    <mergeCell ref="S15:U15"/>
    <mergeCell ref="S1:V1"/>
    <mergeCell ref="S2:V3"/>
    <mergeCell ref="S4:U4"/>
    <mergeCell ref="S5:U5"/>
    <mergeCell ref="S6:U6"/>
    <mergeCell ref="S7:U7"/>
  </mergeCells>
  <dataValidations count="24">
    <dataValidation allowBlank="1" showInputMessage="1" showErrorMessage="1" imeMode="hiragana" sqref="B2"/>
    <dataValidation allowBlank="1" showInputMessage="1" showErrorMessage="1" imeMode="off" sqref="A7:I9 A1:A2 C3 A4 D1:P1 I3 F4:H5 Q41:R78 BD4:BO5 BD6:BQ6 Q4:R6 P7:R40 U28:U30 L7:L8 J9:O9 U32 BD7:BN40 W4:AV40 S23:V27 T28:T31 S2 S4:S21 V4:V21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40"/>
    <dataValidation allowBlank="1" showInputMessage="1" showErrorMessage="1" prompt="確認等で，連絡をする場合があります" sqref="K49:O49"/>
    <dataValidation allowBlank="1" showInputMessage="1" showErrorMessage="1" prompt="トラック種目　　 　→　　７桁&#10;フィールド種目　　→　　５桁&#10;&#10;で入力" imeMode="off" sqref="K10:K40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allowBlank="1" showInputMessage="1" showErrorMessage="1" prompt="昨年度のランキングで２０傑まで&#10;（学年別種目は１０傑まで）&#10;に入っている人は，この欄に&#10;「○」を入力してください。" sqref="L10:L40"/>
    <dataValidation type="list" allowBlank="1" showInputMessage="1" showErrorMessage="1" prompt="リストから選択してください。" sqref="K3:L5">
      <formula1>職名一覧</formula1>
    </dataValidation>
    <dataValidation type="list" allowBlank="1" showInputMessage="1" showErrorMessage="1" prompt="リストから選択してください。" sqref="O3:O5">
      <formula1>種別</formula1>
    </dataValidation>
    <dataValidation type="list" allowBlank="1" showInputMessage="1" showErrorMessage="1" prompt="リストから選択してください。" sqref="P4:P5">
      <formula1>役職一覧</formula1>
    </dataValidation>
    <dataValidation type="textLength" operator="equal" allowBlank="1" showInputMessage="1" showErrorMessage="1" prompt="右枠の種目コードを参照しながら入力してください。&#10;&#10;（注）&#10;四種競技については男女各３名以内，その他の種目については５名以内。&#10;ただし，右のランキング上位者一覧に該当する選手は，当該種目に限り，この枠外で出場できる。その場合は，右の備考欄に「○」を入力する。" imeMode="off" sqref="I10:I40">
      <formula1>5</formula1>
    </dataValidation>
    <dataValidation type="list" allowBlank="1" showInputMessage="1" showErrorMessage="1" prompt="リストから選択してください。" sqref="P3">
      <formula1>審判</formula1>
    </dataValidation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875" style="30" bestFit="1" customWidth="1"/>
    <col min="2" max="2" width="31.75390625" style="0" bestFit="1" customWidth="1"/>
  </cols>
  <sheetData>
    <row r="1" spans="1:3" ht="13.5">
      <c r="A1" s="30" t="s">
        <v>231</v>
      </c>
      <c r="B1" s="30" t="s">
        <v>232</v>
      </c>
      <c r="C1" s="85" t="s">
        <v>385</v>
      </c>
    </row>
    <row r="2" spans="1:3" ht="13.5">
      <c r="A2" s="30">
        <v>335001</v>
      </c>
      <c r="B2" t="s">
        <v>37</v>
      </c>
      <c r="C2" t="s">
        <v>386</v>
      </c>
    </row>
    <row r="3" spans="1:3" ht="13.5">
      <c r="A3" s="30">
        <v>335002</v>
      </c>
      <c r="B3" t="s">
        <v>38</v>
      </c>
      <c r="C3" t="s">
        <v>387</v>
      </c>
    </row>
    <row r="4" spans="1:3" ht="13.5">
      <c r="A4" s="30">
        <v>335003</v>
      </c>
      <c r="B4" t="s">
        <v>39</v>
      </c>
      <c r="C4" t="s">
        <v>369</v>
      </c>
    </row>
    <row r="5" spans="1:3" ht="13.5">
      <c r="A5" s="30">
        <v>335004</v>
      </c>
      <c r="B5" t="s">
        <v>40</v>
      </c>
      <c r="C5" t="s">
        <v>356</v>
      </c>
    </row>
    <row r="6" spans="1:3" ht="13.5">
      <c r="A6" s="30">
        <v>335005</v>
      </c>
      <c r="B6" t="s">
        <v>41</v>
      </c>
      <c r="C6" t="s">
        <v>370</v>
      </c>
    </row>
    <row r="7" spans="1:3" ht="13.5">
      <c r="A7" s="30">
        <v>335006</v>
      </c>
      <c r="B7" t="s">
        <v>42</v>
      </c>
      <c r="C7" t="s">
        <v>315</v>
      </c>
    </row>
    <row r="8" spans="1:3" ht="13.5">
      <c r="A8" s="30">
        <v>335007</v>
      </c>
      <c r="B8" t="s">
        <v>43</v>
      </c>
      <c r="C8" t="s">
        <v>388</v>
      </c>
    </row>
    <row r="9" spans="1:3" ht="13.5">
      <c r="A9" s="30">
        <v>335008</v>
      </c>
      <c r="B9" t="s">
        <v>44</v>
      </c>
      <c r="C9" t="s">
        <v>364</v>
      </c>
    </row>
    <row r="10" spans="1:3" ht="13.5">
      <c r="A10" s="30">
        <v>335009</v>
      </c>
      <c r="B10" t="s">
        <v>45</v>
      </c>
      <c r="C10" t="s">
        <v>329</v>
      </c>
    </row>
    <row r="11" spans="1:3" ht="13.5">
      <c r="A11" s="30">
        <v>335010</v>
      </c>
      <c r="B11" t="s">
        <v>46</v>
      </c>
      <c r="C11" t="s">
        <v>335</v>
      </c>
    </row>
    <row r="12" spans="1:3" ht="13.5">
      <c r="A12" s="30">
        <v>335011</v>
      </c>
      <c r="B12" t="s">
        <v>47</v>
      </c>
      <c r="C12" t="s">
        <v>389</v>
      </c>
    </row>
    <row r="13" spans="1:3" ht="13.5">
      <c r="A13" s="30">
        <v>335012</v>
      </c>
      <c r="B13" t="s">
        <v>48</v>
      </c>
      <c r="C13" t="s">
        <v>363</v>
      </c>
    </row>
    <row r="14" spans="1:3" ht="13.5">
      <c r="A14" s="30">
        <v>335013</v>
      </c>
      <c r="B14" t="s">
        <v>49</v>
      </c>
      <c r="C14" t="s">
        <v>354</v>
      </c>
    </row>
    <row r="15" spans="1:3" ht="13.5">
      <c r="A15" s="30">
        <v>335014</v>
      </c>
      <c r="B15" t="s">
        <v>50</v>
      </c>
      <c r="C15" t="s">
        <v>390</v>
      </c>
    </row>
    <row r="16" spans="1:3" ht="13.5">
      <c r="A16" s="30">
        <v>335015</v>
      </c>
      <c r="B16" t="s">
        <v>51</v>
      </c>
      <c r="C16" t="s">
        <v>320</v>
      </c>
    </row>
    <row r="17" spans="1:3" ht="13.5">
      <c r="A17" s="30">
        <v>335016</v>
      </c>
      <c r="B17" t="s">
        <v>52</v>
      </c>
      <c r="C17" t="s">
        <v>391</v>
      </c>
    </row>
    <row r="18" spans="1:3" ht="13.5">
      <c r="A18" s="30">
        <v>335017</v>
      </c>
      <c r="B18" t="s">
        <v>53</v>
      </c>
      <c r="C18" t="s">
        <v>392</v>
      </c>
    </row>
    <row r="19" spans="1:3" ht="13.5">
      <c r="A19" s="30">
        <v>335018</v>
      </c>
      <c r="B19" t="s">
        <v>54</v>
      </c>
      <c r="C19" t="s">
        <v>360</v>
      </c>
    </row>
    <row r="20" spans="1:3" ht="13.5">
      <c r="A20" s="30">
        <v>335019</v>
      </c>
      <c r="B20" t="s">
        <v>55</v>
      </c>
      <c r="C20" t="s">
        <v>393</v>
      </c>
    </row>
    <row r="21" spans="1:3" ht="13.5">
      <c r="A21" s="30">
        <v>335020</v>
      </c>
      <c r="B21" t="s">
        <v>56</v>
      </c>
      <c r="C21" t="s">
        <v>321</v>
      </c>
    </row>
    <row r="22" spans="1:3" ht="13.5">
      <c r="A22" s="30">
        <v>335021</v>
      </c>
      <c r="B22" t="s">
        <v>57</v>
      </c>
      <c r="C22" t="s">
        <v>394</v>
      </c>
    </row>
    <row r="23" spans="1:3" ht="13.5">
      <c r="A23" s="30">
        <v>335022</v>
      </c>
      <c r="B23" t="s">
        <v>58</v>
      </c>
      <c r="C23" t="s">
        <v>395</v>
      </c>
    </row>
    <row r="24" spans="1:3" ht="13.5">
      <c r="A24" s="30">
        <v>335023</v>
      </c>
      <c r="B24" t="s">
        <v>59</v>
      </c>
      <c r="C24" t="s">
        <v>396</v>
      </c>
    </row>
    <row r="25" spans="1:3" ht="13.5">
      <c r="A25" s="30">
        <v>335024</v>
      </c>
      <c r="B25" t="s">
        <v>60</v>
      </c>
      <c r="C25" t="s">
        <v>351</v>
      </c>
    </row>
    <row r="26" spans="1:3" ht="13.5">
      <c r="A26" s="30">
        <v>335025</v>
      </c>
      <c r="B26" t="s">
        <v>61</v>
      </c>
      <c r="C26" t="s">
        <v>345</v>
      </c>
    </row>
    <row r="27" spans="1:3" ht="13.5">
      <c r="A27" s="30">
        <v>335026</v>
      </c>
      <c r="B27" t="s">
        <v>62</v>
      </c>
      <c r="C27" t="s">
        <v>397</v>
      </c>
    </row>
    <row r="28" spans="1:3" ht="13.5">
      <c r="A28" s="30">
        <v>335027</v>
      </c>
      <c r="B28" t="s">
        <v>63</v>
      </c>
      <c r="C28" t="s">
        <v>367</v>
      </c>
    </row>
    <row r="29" spans="1:3" ht="13.5">
      <c r="A29" s="30">
        <v>335028</v>
      </c>
      <c r="B29" t="s">
        <v>64</v>
      </c>
      <c r="C29" t="s">
        <v>398</v>
      </c>
    </row>
    <row r="30" spans="1:3" ht="13.5">
      <c r="A30" s="30">
        <v>335029</v>
      </c>
      <c r="B30" t="s">
        <v>65</v>
      </c>
      <c r="C30" t="s">
        <v>361</v>
      </c>
    </row>
    <row r="31" spans="1:3" ht="13.5">
      <c r="A31" s="30">
        <v>335030</v>
      </c>
      <c r="B31" t="s">
        <v>66</v>
      </c>
      <c r="C31" t="s">
        <v>375</v>
      </c>
    </row>
    <row r="32" spans="1:3" ht="13.5">
      <c r="A32" s="30">
        <v>335031</v>
      </c>
      <c r="B32" t="s">
        <v>67</v>
      </c>
      <c r="C32" t="s">
        <v>399</v>
      </c>
    </row>
    <row r="33" spans="1:3" ht="13.5">
      <c r="A33" s="30">
        <v>335032</v>
      </c>
      <c r="B33" t="s">
        <v>68</v>
      </c>
      <c r="C33" t="s">
        <v>376</v>
      </c>
    </row>
    <row r="34" spans="1:3" ht="13.5">
      <c r="A34" s="30">
        <v>335033</v>
      </c>
      <c r="B34" t="s">
        <v>884</v>
      </c>
      <c r="C34" t="s">
        <v>885</v>
      </c>
    </row>
    <row r="35" spans="1:3" ht="13.5">
      <c r="A35" s="30">
        <v>335034</v>
      </c>
      <c r="B35" t="s">
        <v>69</v>
      </c>
      <c r="C35" t="s">
        <v>344</v>
      </c>
    </row>
    <row r="36" spans="1:3" ht="13.5">
      <c r="A36" s="30">
        <v>335035</v>
      </c>
      <c r="B36" t="s">
        <v>70</v>
      </c>
      <c r="C36" t="s">
        <v>400</v>
      </c>
    </row>
    <row r="37" spans="1:3" ht="13.5">
      <c r="A37" s="30">
        <v>335036</v>
      </c>
      <c r="B37" t="s">
        <v>71</v>
      </c>
      <c r="C37" t="s">
        <v>401</v>
      </c>
    </row>
    <row r="38" spans="1:3" ht="13.5">
      <c r="A38" s="30">
        <v>335037</v>
      </c>
      <c r="B38" t="s">
        <v>72</v>
      </c>
      <c r="C38" t="s">
        <v>402</v>
      </c>
    </row>
    <row r="39" spans="1:3" ht="13.5">
      <c r="A39" s="30">
        <v>335038</v>
      </c>
      <c r="B39" t="s">
        <v>73</v>
      </c>
      <c r="C39" t="s">
        <v>403</v>
      </c>
    </row>
    <row r="40" spans="1:3" ht="13.5">
      <c r="A40" s="30">
        <v>335039</v>
      </c>
      <c r="B40" t="s">
        <v>74</v>
      </c>
      <c r="C40" t="s">
        <v>404</v>
      </c>
    </row>
    <row r="41" spans="1:3" ht="13.5">
      <c r="A41" s="30">
        <v>335040</v>
      </c>
      <c r="B41" t="s">
        <v>75</v>
      </c>
      <c r="C41" t="s">
        <v>405</v>
      </c>
    </row>
    <row r="42" spans="1:3" ht="13.5">
      <c r="A42" s="30">
        <v>335041</v>
      </c>
      <c r="B42" t="s">
        <v>76</v>
      </c>
      <c r="C42" t="s">
        <v>341</v>
      </c>
    </row>
    <row r="43" spans="1:3" ht="13.5">
      <c r="A43" s="30">
        <v>335042</v>
      </c>
      <c r="B43" t="s">
        <v>77</v>
      </c>
      <c r="C43" t="s">
        <v>314</v>
      </c>
    </row>
    <row r="44" spans="1:3" ht="13.5">
      <c r="A44" s="30">
        <v>335043</v>
      </c>
      <c r="B44" t="s">
        <v>78</v>
      </c>
      <c r="C44" t="s">
        <v>406</v>
      </c>
    </row>
    <row r="45" spans="1:3" ht="13.5">
      <c r="A45" s="30">
        <v>335044</v>
      </c>
      <c r="B45" t="s">
        <v>79</v>
      </c>
      <c r="C45" t="s">
        <v>374</v>
      </c>
    </row>
    <row r="46" spans="1:3" ht="13.5">
      <c r="A46" s="30">
        <v>335045</v>
      </c>
      <c r="B46" t="s">
        <v>80</v>
      </c>
      <c r="C46" t="s">
        <v>407</v>
      </c>
    </row>
    <row r="47" spans="1:3" ht="13.5">
      <c r="A47" s="30">
        <v>335046</v>
      </c>
      <c r="B47" t="s">
        <v>81</v>
      </c>
      <c r="C47" t="s">
        <v>408</v>
      </c>
    </row>
    <row r="48" spans="1:3" ht="13.5">
      <c r="A48" s="30">
        <v>335047</v>
      </c>
      <c r="B48" t="s">
        <v>82</v>
      </c>
      <c r="C48" t="s">
        <v>409</v>
      </c>
    </row>
    <row r="49" spans="1:3" ht="13.5">
      <c r="A49" s="30">
        <v>335048</v>
      </c>
      <c r="B49" t="s">
        <v>83</v>
      </c>
      <c r="C49" t="s">
        <v>410</v>
      </c>
    </row>
    <row r="50" spans="1:3" ht="13.5">
      <c r="A50" s="30">
        <v>335049</v>
      </c>
      <c r="B50" t="s">
        <v>84</v>
      </c>
      <c r="C50" t="s">
        <v>411</v>
      </c>
    </row>
    <row r="51" spans="1:3" ht="13.5">
      <c r="A51" s="30">
        <v>335050</v>
      </c>
      <c r="B51" t="s">
        <v>85</v>
      </c>
      <c r="C51" t="s">
        <v>412</v>
      </c>
    </row>
    <row r="52" spans="1:3" ht="13.5">
      <c r="A52" s="30">
        <v>335051</v>
      </c>
      <c r="B52" t="s">
        <v>86</v>
      </c>
      <c r="C52" t="s">
        <v>318</v>
      </c>
    </row>
    <row r="53" spans="1:3" ht="13.5">
      <c r="A53" s="30">
        <v>335052</v>
      </c>
      <c r="B53" t="s">
        <v>87</v>
      </c>
      <c r="C53" t="s">
        <v>413</v>
      </c>
    </row>
    <row r="54" spans="1:3" ht="13.5">
      <c r="A54" s="30">
        <v>335053</v>
      </c>
      <c r="B54" t="s">
        <v>88</v>
      </c>
      <c r="C54" t="s">
        <v>414</v>
      </c>
    </row>
    <row r="55" spans="1:3" ht="13.5">
      <c r="A55" s="30">
        <v>335054</v>
      </c>
      <c r="B55" t="s">
        <v>89</v>
      </c>
      <c r="C55" t="s">
        <v>371</v>
      </c>
    </row>
    <row r="56" spans="1:3" ht="13.5">
      <c r="A56" s="30">
        <v>335055</v>
      </c>
      <c r="B56" t="s">
        <v>90</v>
      </c>
      <c r="C56" t="s">
        <v>415</v>
      </c>
    </row>
    <row r="57" spans="1:3" ht="13.5">
      <c r="A57" s="30">
        <v>335056</v>
      </c>
      <c r="B57" t="s">
        <v>91</v>
      </c>
      <c r="C57" t="s">
        <v>416</v>
      </c>
    </row>
    <row r="58" spans="1:3" ht="13.5">
      <c r="A58" s="30">
        <v>335057</v>
      </c>
      <c r="B58" t="s">
        <v>92</v>
      </c>
      <c r="C58" t="s">
        <v>338</v>
      </c>
    </row>
    <row r="59" spans="1:3" ht="13.5">
      <c r="A59" s="30">
        <v>335058</v>
      </c>
      <c r="B59" t="s">
        <v>93</v>
      </c>
      <c r="C59" t="s">
        <v>417</v>
      </c>
    </row>
    <row r="60" spans="1:3" ht="13.5">
      <c r="A60" s="30">
        <v>335059</v>
      </c>
      <c r="B60" t="s">
        <v>94</v>
      </c>
      <c r="C60" t="s">
        <v>365</v>
      </c>
    </row>
    <row r="61" spans="1:3" ht="13.5">
      <c r="A61" s="30">
        <v>335060</v>
      </c>
      <c r="B61" t="s">
        <v>95</v>
      </c>
      <c r="C61" t="s">
        <v>418</v>
      </c>
    </row>
    <row r="62" spans="1:3" ht="13.5">
      <c r="A62" s="30">
        <v>335061</v>
      </c>
      <c r="B62" t="s">
        <v>96</v>
      </c>
      <c r="C62" t="s">
        <v>419</v>
      </c>
    </row>
    <row r="63" spans="1:3" ht="13.5">
      <c r="A63" s="30">
        <v>335062</v>
      </c>
      <c r="B63" t="s">
        <v>97</v>
      </c>
      <c r="C63" t="s">
        <v>420</v>
      </c>
    </row>
    <row r="64" spans="1:3" ht="13.5">
      <c r="A64" s="30">
        <v>335063</v>
      </c>
      <c r="B64" t="s">
        <v>98</v>
      </c>
      <c r="C64" t="s">
        <v>350</v>
      </c>
    </row>
    <row r="65" spans="1:3" ht="13.5">
      <c r="A65" s="30">
        <v>335064</v>
      </c>
      <c r="B65" t="s">
        <v>99</v>
      </c>
      <c r="C65" t="s">
        <v>379</v>
      </c>
    </row>
    <row r="66" spans="1:3" ht="13.5">
      <c r="A66" s="30">
        <v>335065</v>
      </c>
      <c r="B66" t="s">
        <v>100</v>
      </c>
      <c r="C66" t="s">
        <v>337</v>
      </c>
    </row>
    <row r="67" spans="1:3" ht="13.5">
      <c r="A67" s="30">
        <v>335066</v>
      </c>
      <c r="B67" t="s">
        <v>101</v>
      </c>
      <c r="C67" t="s">
        <v>421</v>
      </c>
    </row>
    <row r="68" spans="1:3" ht="13.5">
      <c r="A68" s="30">
        <v>335067</v>
      </c>
      <c r="B68" t="s">
        <v>102</v>
      </c>
      <c r="C68" t="s">
        <v>347</v>
      </c>
    </row>
    <row r="69" spans="1:3" ht="13.5">
      <c r="A69" s="30">
        <v>335068</v>
      </c>
      <c r="B69" t="s">
        <v>103</v>
      </c>
      <c r="C69" t="s">
        <v>422</v>
      </c>
    </row>
    <row r="70" spans="1:3" ht="13.5">
      <c r="A70" s="30">
        <v>335069</v>
      </c>
      <c r="B70" t="s">
        <v>104</v>
      </c>
      <c r="C70" t="s">
        <v>323</v>
      </c>
    </row>
    <row r="71" spans="1:3" ht="13.5">
      <c r="A71" s="30">
        <v>335070</v>
      </c>
      <c r="B71" t="s">
        <v>105</v>
      </c>
      <c r="C71" t="s">
        <v>319</v>
      </c>
    </row>
    <row r="72" spans="1:3" ht="13.5">
      <c r="A72" s="30">
        <v>335071</v>
      </c>
      <c r="B72" t="s">
        <v>106</v>
      </c>
      <c r="C72" t="s">
        <v>340</v>
      </c>
    </row>
    <row r="73" spans="1:3" ht="13.5">
      <c r="A73" s="30">
        <v>335072</v>
      </c>
      <c r="B73" t="s">
        <v>107</v>
      </c>
      <c r="C73" t="s">
        <v>423</v>
      </c>
    </row>
    <row r="74" spans="1:3" ht="13.5">
      <c r="A74" s="30">
        <v>335073</v>
      </c>
      <c r="B74" t="s">
        <v>108</v>
      </c>
      <c r="C74" t="s">
        <v>377</v>
      </c>
    </row>
    <row r="75" spans="1:3" ht="13.5">
      <c r="A75" s="30">
        <v>335074</v>
      </c>
      <c r="B75" t="s">
        <v>109</v>
      </c>
      <c r="C75" t="s">
        <v>368</v>
      </c>
    </row>
    <row r="76" spans="1:3" ht="13.5">
      <c r="A76" s="30">
        <v>335075</v>
      </c>
      <c r="B76" t="s">
        <v>110</v>
      </c>
      <c r="C76" t="s">
        <v>424</v>
      </c>
    </row>
    <row r="77" spans="1:3" ht="13.5">
      <c r="A77" s="30">
        <v>335076</v>
      </c>
      <c r="B77" t="s">
        <v>111</v>
      </c>
      <c r="C77" t="s">
        <v>352</v>
      </c>
    </row>
    <row r="78" spans="1:3" ht="13.5">
      <c r="A78" s="30">
        <v>335077</v>
      </c>
      <c r="B78" t="s">
        <v>112</v>
      </c>
      <c r="C78" t="s">
        <v>353</v>
      </c>
    </row>
    <row r="79" spans="1:3" ht="13.5">
      <c r="A79" s="30">
        <v>335078</v>
      </c>
      <c r="B79" t="s">
        <v>113</v>
      </c>
      <c r="C79" t="s">
        <v>425</v>
      </c>
    </row>
    <row r="80" spans="1:3" ht="13.5">
      <c r="A80" s="30">
        <v>335079</v>
      </c>
      <c r="B80" t="s">
        <v>114</v>
      </c>
      <c r="C80" t="s">
        <v>334</v>
      </c>
    </row>
    <row r="81" spans="1:3" ht="13.5">
      <c r="A81" s="30">
        <v>335080</v>
      </c>
      <c r="B81" t="s">
        <v>115</v>
      </c>
      <c r="C81" t="s">
        <v>426</v>
      </c>
    </row>
    <row r="82" spans="1:3" ht="13.5">
      <c r="A82" s="30">
        <v>335081</v>
      </c>
      <c r="B82" t="s">
        <v>116</v>
      </c>
      <c r="C82" t="s">
        <v>362</v>
      </c>
    </row>
    <row r="83" spans="1:3" ht="13.5">
      <c r="A83" s="30">
        <v>335082</v>
      </c>
      <c r="B83" t="s">
        <v>117</v>
      </c>
      <c r="C83" t="s">
        <v>381</v>
      </c>
    </row>
    <row r="84" spans="1:3" ht="13.5">
      <c r="A84" s="30">
        <v>335083</v>
      </c>
      <c r="B84" t="s">
        <v>118</v>
      </c>
      <c r="C84" t="s">
        <v>427</v>
      </c>
    </row>
    <row r="85" spans="1:3" ht="13.5">
      <c r="A85" s="30">
        <v>335084</v>
      </c>
      <c r="B85" t="s">
        <v>119</v>
      </c>
      <c r="C85" t="s">
        <v>339</v>
      </c>
    </row>
    <row r="86" spans="1:3" ht="13.5">
      <c r="A86" s="30">
        <v>335085</v>
      </c>
      <c r="B86" t="s">
        <v>120</v>
      </c>
      <c r="C86" t="s">
        <v>428</v>
      </c>
    </row>
    <row r="87" spans="1:3" ht="13.5">
      <c r="A87" s="30">
        <v>335086</v>
      </c>
      <c r="B87" t="s">
        <v>121</v>
      </c>
      <c r="C87" t="s">
        <v>429</v>
      </c>
    </row>
    <row r="88" spans="1:3" ht="13.5">
      <c r="A88" s="30">
        <v>335087</v>
      </c>
      <c r="B88" t="s">
        <v>122</v>
      </c>
      <c r="C88" t="s">
        <v>430</v>
      </c>
    </row>
    <row r="89" spans="1:3" ht="13.5">
      <c r="A89" s="30">
        <v>335088</v>
      </c>
      <c r="B89" t="s">
        <v>123</v>
      </c>
      <c r="C89" t="s">
        <v>348</v>
      </c>
    </row>
    <row r="90" spans="1:3" ht="13.5">
      <c r="A90" s="30">
        <v>335089</v>
      </c>
      <c r="B90" t="s">
        <v>124</v>
      </c>
      <c r="C90" t="s">
        <v>431</v>
      </c>
    </row>
    <row r="91" spans="1:3" ht="13.5">
      <c r="A91" s="30">
        <v>335090</v>
      </c>
      <c r="B91" t="s">
        <v>125</v>
      </c>
      <c r="C91" t="s">
        <v>432</v>
      </c>
    </row>
    <row r="92" spans="1:3" ht="13.5">
      <c r="A92" s="30">
        <v>335091</v>
      </c>
      <c r="B92" t="s">
        <v>126</v>
      </c>
      <c r="C92" t="s">
        <v>433</v>
      </c>
    </row>
    <row r="93" spans="1:3" ht="13.5">
      <c r="A93" s="30">
        <v>335092</v>
      </c>
      <c r="B93" t="s">
        <v>127</v>
      </c>
      <c r="C93" t="s">
        <v>434</v>
      </c>
    </row>
    <row r="94" spans="1:3" ht="13.5">
      <c r="A94" s="30">
        <v>335093</v>
      </c>
      <c r="B94" t="s">
        <v>128</v>
      </c>
      <c r="C94" t="s">
        <v>322</v>
      </c>
    </row>
    <row r="95" spans="1:3" ht="13.5">
      <c r="A95" s="30">
        <v>335094</v>
      </c>
      <c r="B95" t="s">
        <v>129</v>
      </c>
      <c r="C95" t="s">
        <v>435</v>
      </c>
    </row>
    <row r="96" spans="1:3" ht="13.5">
      <c r="A96" s="30">
        <v>335095</v>
      </c>
      <c r="B96" t="s">
        <v>130</v>
      </c>
      <c r="C96" t="s">
        <v>436</v>
      </c>
    </row>
    <row r="97" spans="1:3" ht="13.5">
      <c r="A97" s="30">
        <v>335096</v>
      </c>
      <c r="B97" t="s">
        <v>131</v>
      </c>
      <c r="C97" t="s">
        <v>437</v>
      </c>
    </row>
    <row r="98" spans="1:3" ht="13.5">
      <c r="A98" s="30">
        <v>335097</v>
      </c>
      <c r="B98" t="s">
        <v>132</v>
      </c>
      <c r="C98" t="s">
        <v>438</v>
      </c>
    </row>
    <row r="99" spans="1:3" ht="13.5">
      <c r="A99" s="30">
        <v>335098</v>
      </c>
      <c r="B99" t="s">
        <v>133</v>
      </c>
      <c r="C99" t="s">
        <v>439</v>
      </c>
    </row>
    <row r="100" spans="1:3" ht="13.5">
      <c r="A100" s="30">
        <v>335099</v>
      </c>
      <c r="B100" t="s">
        <v>134</v>
      </c>
      <c r="C100" t="s">
        <v>440</v>
      </c>
    </row>
    <row r="101" spans="1:3" ht="13.5">
      <c r="A101" s="30">
        <v>335100</v>
      </c>
      <c r="B101" t="s">
        <v>135</v>
      </c>
      <c r="C101" t="s">
        <v>441</v>
      </c>
    </row>
    <row r="102" spans="1:3" ht="13.5">
      <c r="A102" s="30">
        <v>335101</v>
      </c>
      <c r="B102" t="s">
        <v>136</v>
      </c>
      <c r="C102" t="s">
        <v>442</v>
      </c>
    </row>
    <row r="103" spans="1:3" ht="13.5">
      <c r="A103" s="30">
        <v>335102</v>
      </c>
      <c r="B103" t="s">
        <v>137</v>
      </c>
      <c r="C103" t="s">
        <v>443</v>
      </c>
    </row>
    <row r="104" spans="1:3" ht="13.5">
      <c r="A104" s="30">
        <v>335103</v>
      </c>
      <c r="B104" t="s">
        <v>138</v>
      </c>
      <c r="C104" t="s">
        <v>444</v>
      </c>
    </row>
    <row r="105" spans="1:3" ht="13.5">
      <c r="A105" s="30">
        <v>335104</v>
      </c>
      <c r="B105" t="s">
        <v>139</v>
      </c>
      <c r="C105" t="s">
        <v>357</v>
      </c>
    </row>
    <row r="106" spans="1:3" ht="13.5">
      <c r="A106" s="30">
        <v>335105</v>
      </c>
      <c r="B106" t="s">
        <v>140</v>
      </c>
      <c r="C106" t="s">
        <v>445</v>
      </c>
    </row>
    <row r="107" spans="1:3" ht="13.5">
      <c r="A107" s="30">
        <v>335106</v>
      </c>
      <c r="B107" t="s">
        <v>141</v>
      </c>
      <c r="C107" t="s">
        <v>336</v>
      </c>
    </row>
    <row r="108" spans="1:3" ht="13.5">
      <c r="A108" s="30">
        <v>335107</v>
      </c>
      <c r="B108" t="s">
        <v>142</v>
      </c>
      <c r="C108" t="s">
        <v>446</v>
      </c>
    </row>
    <row r="109" spans="1:3" ht="13.5">
      <c r="A109" s="30">
        <v>335108</v>
      </c>
      <c r="B109" t="s">
        <v>143</v>
      </c>
      <c r="C109" t="s">
        <v>328</v>
      </c>
    </row>
    <row r="110" spans="1:3" ht="13.5">
      <c r="A110" s="30">
        <v>335109</v>
      </c>
      <c r="B110" t="s">
        <v>144</v>
      </c>
      <c r="C110" t="s">
        <v>326</v>
      </c>
    </row>
    <row r="111" spans="1:3" ht="13.5">
      <c r="A111" s="30">
        <v>335110</v>
      </c>
      <c r="B111" t="s">
        <v>145</v>
      </c>
      <c r="C111" t="s">
        <v>447</v>
      </c>
    </row>
    <row r="112" spans="1:3" ht="13.5">
      <c r="A112" s="30">
        <v>335111</v>
      </c>
      <c r="B112" t="s">
        <v>146</v>
      </c>
      <c r="C112" t="s">
        <v>448</v>
      </c>
    </row>
    <row r="113" spans="1:3" ht="13.5">
      <c r="A113" s="30">
        <v>335112</v>
      </c>
      <c r="B113" t="s">
        <v>147</v>
      </c>
      <c r="C113" t="s">
        <v>449</v>
      </c>
    </row>
    <row r="114" spans="1:3" ht="13.5">
      <c r="A114" s="30">
        <v>335113</v>
      </c>
      <c r="B114" t="s">
        <v>148</v>
      </c>
      <c r="C114" t="s">
        <v>450</v>
      </c>
    </row>
    <row r="115" spans="1:3" ht="13.5">
      <c r="A115" s="30">
        <v>335114</v>
      </c>
      <c r="B115" t="s">
        <v>149</v>
      </c>
      <c r="C115" t="s">
        <v>451</v>
      </c>
    </row>
    <row r="116" spans="1:3" ht="13.5">
      <c r="A116" s="30">
        <v>335115</v>
      </c>
      <c r="B116" t="s">
        <v>150</v>
      </c>
      <c r="C116" t="s">
        <v>452</v>
      </c>
    </row>
    <row r="117" spans="1:3" ht="13.5">
      <c r="A117" s="30">
        <v>335116</v>
      </c>
      <c r="B117" t="s">
        <v>151</v>
      </c>
      <c r="C117" t="s">
        <v>453</v>
      </c>
    </row>
    <row r="118" spans="1:3" ht="13.5">
      <c r="A118" s="30">
        <v>335117</v>
      </c>
      <c r="B118" t="s">
        <v>152</v>
      </c>
      <c r="C118" t="s">
        <v>454</v>
      </c>
    </row>
    <row r="119" spans="1:3" ht="13.5">
      <c r="A119" s="30">
        <v>335118</v>
      </c>
      <c r="B119" t="s">
        <v>153</v>
      </c>
      <c r="C119" t="s">
        <v>455</v>
      </c>
    </row>
    <row r="120" spans="1:3" ht="13.5">
      <c r="A120" s="30">
        <v>335119</v>
      </c>
      <c r="B120" t="s">
        <v>154</v>
      </c>
      <c r="C120" t="s">
        <v>456</v>
      </c>
    </row>
    <row r="121" spans="1:3" ht="13.5">
      <c r="A121" s="30">
        <v>335120</v>
      </c>
      <c r="B121" t="s">
        <v>155</v>
      </c>
      <c r="C121" t="s">
        <v>457</v>
      </c>
    </row>
    <row r="122" spans="1:3" ht="13.5">
      <c r="A122" s="30">
        <v>335121</v>
      </c>
      <c r="B122" t="s">
        <v>156</v>
      </c>
      <c r="C122" t="s">
        <v>458</v>
      </c>
    </row>
    <row r="123" spans="1:3" ht="13.5">
      <c r="A123" s="30">
        <v>335122</v>
      </c>
      <c r="B123" t="s">
        <v>157</v>
      </c>
      <c r="C123" t="s">
        <v>459</v>
      </c>
    </row>
    <row r="124" spans="1:3" ht="13.5">
      <c r="A124" s="30">
        <v>335123</v>
      </c>
      <c r="B124" t="s">
        <v>158</v>
      </c>
      <c r="C124" t="s">
        <v>460</v>
      </c>
    </row>
    <row r="125" spans="1:3" ht="13.5">
      <c r="A125" s="30">
        <v>335124</v>
      </c>
      <c r="B125" t="s">
        <v>159</v>
      </c>
      <c r="C125" t="s">
        <v>461</v>
      </c>
    </row>
    <row r="126" spans="1:3" ht="13.5">
      <c r="A126" s="30">
        <v>335125</v>
      </c>
      <c r="B126" t="s">
        <v>160</v>
      </c>
      <c r="C126" t="s">
        <v>462</v>
      </c>
    </row>
    <row r="127" spans="1:3" ht="13.5">
      <c r="A127" s="30">
        <v>335126</v>
      </c>
      <c r="B127" t="s">
        <v>161</v>
      </c>
      <c r="C127" t="s">
        <v>463</v>
      </c>
    </row>
    <row r="128" spans="1:3" ht="13.5">
      <c r="A128" s="30">
        <v>335127</v>
      </c>
      <c r="B128" t="s">
        <v>162</v>
      </c>
      <c r="C128" t="s">
        <v>355</v>
      </c>
    </row>
    <row r="129" spans="1:3" ht="13.5">
      <c r="A129" s="30">
        <v>335128</v>
      </c>
      <c r="B129" t="s">
        <v>163</v>
      </c>
      <c r="C129" t="s">
        <v>325</v>
      </c>
    </row>
    <row r="130" spans="1:3" ht="13.5">
      <c r="A130" s="30">
        <v>335129</v>
      </c>
      <c r="B130" t="s">
        <v>164</v>
      </c>
      <c r="C130" t="s">
        <v>464</v>
      </c>
    </row>
    <row r="131" spans="1:3" ht="13.5">
      <c r="A131" s="30">
        <v>335130</v>
      </c>
      <c r="B131" t="s">
        <v>165</v>
      </c>
      <c r="C131" t="s">
        <v>465</v>
      </c>
    </row>
    <row r="132" spans="1:3" ht="13.5">
      <c r="A132" s="30">
        <v>335131</v>
      </c>
      <c r="B132" t="s">
        <v>166</v>
      </c>
      <c r="C132" t="s">
        <v>466</v>
      </c>
    </row>
    <row r="133" spans="1:3" ht="13.5">
      <c r="A133" s="30">
        <v>335132</v>
      </c>
      <c r="B133" t="s">
        <v>167</v>
      </c>
      <c r="C133" t="s">
        <v>467</v>
      </c>
    </row>
    <row r="134" spans="1:3" ht="13.5">
      <c r="A134" s="30">
        <v>335133</v>
      </c>
      <c r="B134" t="s">
        <v>168</v>
      </c>
      <c r="C134" t="s">
        <v>468</v>
      </c>
    </row>
    <row r="135" spans="1:3" ht="13.5">
      <c r="A135" s="30">
        <v>335134</v>
      </c>
      <c r="B135" t="s">
        <v>169</v>
      </c>
      <c r="C135" t="s">
        <v>469</v>
      </c>
    </row>
    <row r="136" spans="1:3" ht="13.5">
      <c r="A136" s="30">
        <v>335135</v>
      </c>
      <c r="B136" t="s">
        <v>170</v>
      </c>
      <c r="C136" t="s">
        <v>470</v>
      </c>
    </row>
    <row r="137" spans="1:3" ht="13.5">
      <c r="A137" s="30">
        <v>335136</v>
      </c>
      <c r="B137" t="s">
        <v>171</v>
      </c>
      <c r="C137" t="s">
        <v>471</v>
      </c>
    </row>
    <row r="138" spans="1:3" ht="13.5">
      <c r="A138" s="30">
        <v>335137</v>
      </c>
      <c r="B138" t="s">
        <v>172</v>
      </c>
      <c r="C138" t="s">
        <v>472</v>
      </c>
    </row>
    <row r="139" spans="1:3" ht="13.5">
      <c r="A139" s="30">
        <v>335138</v>
      </c>
      <c r="B139" t="s">
        <v>173</v>
      </c>
      <c r="C139" t="s">
        <v>473</v>
      </c>
    </row>
    <row r="140" spans="1:3" ht="13.5">
      <c r="A140" s="30">
        <v>335139</v>
      </c>
      <c r="B140" t="s">
        <v>174</v>
      </c>
      <c r="C140" t="s">
        <v>474</v>
      </c>
    </row>
    <row r="141" spans="1:3" ht="13.5">
      <c r="A141" s="30">
        <v>335140</v>
      </c>
      <c r="B141" t="s">
        <v>175</v>
      </c>
      <c r="C141" t="s">
        <v>475</v>
      </c>
    </row>
    <row r="142" spans="1:3" ht="13.5">
      <c r="A142" s="30">
        <v>335141</v>
      </c>
      <c r="B142" t="s">
        <v>176</v>
      </c>
      <c r="C142" t="s">
        <v>476</v>
      </c>
    </row>
    <row r="143" spans="1:3" ht="13.5">
      <c r="A143" s="30">
        <v>335142</v>
      </c>
      <c r="B143" t="s">
        <v>177</v>
      </c>
      <c r="C143" t="s">
        <v>477</v>
      </c>
    </row>
    <row r="144" spans="1:3" ht="13.5">
      <c r="A144" s="30">
        <v>335143</v>
      </c>
      <c r="B144" t="s">
        <v>178</v>
      </c>
      <c r="C144" t="s">
        <v>359</v>
      </c>
    </row>
    <row r="145" spans="1:3" ht="13.5">
      <c r="A145" s="30">
        <v>335144</v>
      </c>
      <c r="B145" t="s">
        <v>179</v>
      </c>
      <c r="C145" t="s">
        <v>343</v>
      </c>
    </row>
    <row r="146" spans="1:3" ht="13.5">
      <c r="A146" s="30">
        <v>335145</v>
      </c>
      <c r="B146" t="s">
        <v>180</v>
      </c>
      <c r="C146" t="s">
        <v>478</v>
      </c>
    </row>
    <row r="147" spans="1:3" ht="13.5">
      <c r="A147" s="30">
        <v>335146</v>
      </c>
      <c r="B147" t="s">
        <v>181</v>
      </c>
      <c r="C147" t="s">
        <v>342</v>
      </c>
    </row>
    <row r="148" spans="1:3" ht="13.5">
      <c r="A148" s="30">
        <v>335147</v>
      </c>
      <c r="B148" t="s">
        <v>182</v>
      </c>
      <c r="C148" t="s">
        <v>324</v>
      </c>
    </row>
    <row r="149" spans="1:3" ht="13.5">
      <c r="A149" s="30">
        <v>335148</v>
      </c>
      <c r="B149" t="s">
        <v>183</v>
      </c>
      <c r="C149" t="s">
        <v>479</v>
      </c>
    </row>
    <row r="150" spans="1:3" ht="13.5">
      <c r="A150" s="30">
        <v>335149</v>
      </c>
      <c r="B150" t="s">
        <v>184</v>
      </c>
      <c r="C150" t="s">
        <v>333</v>
      </c>
    </row>
    <row r="151" spans="1:3" ht="13.5">
      <c r="A151" s="30">
        <v>335150</v>
      </c>
      <c r="B151" t="s">
        <v>185</v>
      </c>
      <c r="C151" t="s">
        <v>480</v>
      </c>
    </row>
    <row r="152" spans="1:3" ht="13.5">
      <c r="A152" s="30">
        <v>335151</v>
      </c>
      <c r="B152" t="s">
        <v>186</v>
      </c>
      <c r="C152" t="s">
        <v>481</v>
      </c>
    </row>
    <row r="153" spans="1:3" ht="13.5">
      <c r="A153" s="30">
        <v>335152</v>
      </c>
      <c r="B153" t="s">
        <v>187</v>
      </c>
      <c r="C153" t="s">
        <v>482</v>
      </c>
    </row>
    <row r="154" spans="1:3" ht="13.5">
      <c r="A154" s="30">
        <v>335153</v>
      </c>
      <c r="B154" t="s">
        <v>188</v>
      </c>
      <c r="C154" t="s">
        <v>332</v>
      </c>
    </row>
    <row r="155" spans="1:3" ht="13.5">
      <c r="A155" s="30">
        <v>335154</v>
      </c>
      <c r="B155" t="s">
        <v>189</v>
      </c>
      <c r="C155" t="s">
        <v>483</v>
      </c>
    </row>
    <row r="156" spans="1:3" ht="13.5">
      <c r="A156" s="30">
        <v>335155</v>
      </c>
      <c r="B156" t="s">
        <v>190</v>
      </c>
      <c r="C156" t="s">
        <v>484</v>
      </c>
    </row>
    <row r="157" spans="1:3" ht="13.5">
      <c r="A157" s="30">
        <v>335156</v>
      </c>
      <c r="B157" t="s">
        <v>191</v>
      </c>
      <c r="C157" t="s">
        <v>485</v>
      </c>
    </row>
    <row r="158" spans="1:3" ht="13.5">
      <c r="A158" s="30">
        <v>335157</v>
      </c>
      <c r="B158" t="s">
        <v>192</v>
      </c>
      <c r="C158" t="s">
        <v>378</v>
      </c>
    </row>
    <row r="159" spans="1:3" ht="13.5">
      <c r="A159" s="30">
        <v>335158</v>
      </c>
      <c r="B159" t="s">
        <v>193</v>
      </c>
      <c r="C159" t="s">
        <v>486</v>
      </c>
    </row>
    <row r="160" spans="1:3" ht="13.5">
      <c r="A160" s="30">
        <v>335159</v>
      </c>
      <c r="B160" t="s">
        <v>194</v>
      </c>
      <c r="C160" t="s">
        <v>487</v>
      </c>
    </row>
    <row r="161" spans="1:3" ht="13.5">
      <c r="A161" s="30">
        <v>335160</v>
      </c>
      <c r="B161" t="s">
        <v>195</v>
      </c>
      <c r="C161" t="s">
        <v>488</v>
      </c>
    </row>
    <row r="162" spans="1:3" ht="13.5">
      <c r="A162" s="30">
        <v>335161</v>
      </c>
      <c r="B162" t="s">
        <v>196</v>
      </c>
      <c r="C162" t="s">
        <v>489</v>
      </c>
    </row>
    <row r="163" spans="1:3" ht="13.5">
      <c r="A163" s="30">
        <v>335162</v>
      </c>
      <c r="B163" t="s">
        <v>197</v>
      </c>
      <c r="C163" t="s">
        <v>490</v>
      </c>
    </row>
    <row r="164" spans="1:3" ht="13.5">
      <c r="A164" s="30">
        <v>335163</v>
      </c>
      <c r="B164" t="s">
        <v>198</v>
      </c>
      <c r="C164" t="s">
        <v>491</v>
      </c>
    </row>
    <row r="165" spans="1:3" ht="13.5">
      <c r="A165" s="30">
        <v>335164</v>
      </c>
      <c r="B165" t="s">
        <v>199</v>
      </c>
      <c r="C165" t="s">
        <v>492</v>
      </c>
    </row>
    <row r="166" spans="1:3" ht="13.5">
      <c r="A166" s="30">
        <v>335165</v>
      </c>
      <c r="B166" t="s">
        <v>200</v>
      </c>
      <c r="C166" t="s">
        <v>493</v>
      </c>
    </row>
    <row r="167" spans="1:3" ht="13.5">
      <c r="A167" s="30">
        <v>335166</v>
      </c>
      <c r="B167" t="s">
        <v>201</v>
      </c>
      <c r="C167" t="s">
        <v>331</v>
      </c>
    </row>
    <row r="168" spans="1:3" ht="13.5">
      <c r="A168" s="30">
        <v>335167</v>
      </c>
      <c r="B168" t="s">
        <v>202</v>
      </c>
      <c r="C168" t="s">
        <v>494</v>
      </c>
    </row>
    <row r="169" spans="1:3" ht="13.5">
      <c r="A169" s="30">
        <v>335168</v>
      </c>
      <c r="B169" t="s">
        <v>203</v>
      </c>
      <c r="C169" t="s">
        <v>495</v>
      </c>
    </row>
    <row r="170" spans="1:3" ht="13.5">
      <c r="A170" s="30">
        <v>335169</v>
      </c>
      <c r="B170" t="s">
        <v>204</v>
      </c>
      <c r="C170" t="s">
        <v>496</v>
      </c>
    </row>
    <row r="171" spans="1:3" ht="13.5">
      <c r="A171" s="30">
        <v>335170</v>
      </c>
      <c r="B171" t="s">
        <v>205</v>
      </c>
      <c r="C171" t="s">
        <v>497</v>
      </c>
    </row>
    <row r="172" spans="1:3" ht="13.5">
      <c r="A172" s="30">
        <v>335171</v>
      </c>
      <c r="B172" t="s">
        <v>206</v>
      </c>
      <c r="C172" t="s">
        <v>498</v>
      </c>
    </row>
    <row r="173" spans="1:3" ht="13.5">
      <c r="A173" s="30">
        <v>335172</v>
      </c>
      <c r="B173" t="s">
        <v>207</v>
      </c>
      <c r="C173" t="s">
        <v>499</v>
      </c>
    </row>
    <row r="174" spans="1:3" ht="13.5">
      <c r="A174" s="30">
        <v>335173</v>
      </c>
      <c r="B174" t="s">
        <v>208</v>
      </c>
      <c r="C174" t="s">
        <v>500</v>
      </c>
    </row>
    <row r="175" spans="1:3" ht="13.5">
      <c r="A175" s="30">
        <v>335174</v>
      </c>
      <c r="B175" t="s">
        <v>209</v>
      </c>
      <c r="C175" t="s">
        <v>501</v>
      </c>
    </row>
    <row r="176" spans="1:3" ht="13.5">
      <c r="A176" s="30">
        <v>335175</v>
      </c>
      <c r="B176" t="s">
        <v>210</v>
      </c>
      <c r="C176" t="s">
        <v>502</v>
      </c>
    </row>
    <row r="177" spans="1:3" ht="13.5">
      <c r="A177" s="30">
        <v>335176</v>
      </c>
      <c r="B177" t="s">
        <v>886</v>
      </c>
      <c r="C177" t="s">
        <v>887</v>
      </c>
    </row>
    <row r="178" spans="1:3" ht="13.5">
      <c r="A178" s="30">
        <v>335177</v>
      </c>
      <c r="B178" t="s">
        <v>211</v>
      </c>
      <c r="C178" t="s">
        <v>503</v>
      </c>
    </row>
    <row r="179" spans="1:3" ht="13.5">
      <c r="A179" s="30">
        <v>335178</v>
      </c>
      <c r="B179" t="s">
        <v>212</v>
      </c>
      <c r="C179" t="s">
        <v>504</v>
      </c>
    </row>
    <row r="180" spans="1:3" ht="13.5">
      <c r="A180" s="30">
        <v>335179</v>
      </c>
      <c r="B180" t="s">
        <v>213</v>
      </c>
      <c r="C180" t="s">
        <v>505</v>
      </c>
    </row>
    <row r="181" spans="1:3" ht="13.5">
      <c r="A181" s="30">
        <v>335180</v>
      </c>
      <c r="B181" t="s">
        <v>214</v>
      </c>
      <c r="C181" t="s">
        <v>506</v>
      </c>
    </row>
    <row r="182" spans="1:3" ht="13.5">
      <c r="A182" s="30">
        <v>335181</v>
      </c>
      <c r="B182" t="s">
        <v>215</v>
      </c>
      <c r="C182" t="s">
        <v>507</v>
      </c>
    </row>
    <row r="183" spans="1:3" ht="13.5">
      <c r="A183" s="30">
        <v>335182</v>
      </c>
      <c r="B183" t="s">
        <v>216</v>
      </c>
      <c r="C183" t="s">
        <v>508</v>
      </c>
    </row>
    <row r="184" spans="1:3" ht="13.5">
      <c r="A184" s="30">
        <v>335183</v>
      </c>
      <c r="B184" t="s">
        <v>217</v>
      </c>
      <c r="C184" t="s">
        <v>330</v>
      </c>
    </row>
    <row r="185" spans="1:3" ht="13.5">
      <c r="A185" s="30">
        <v>335184</v>
      </c>
      <c r="B185" t="s">
        <v>218</v>
      </c>
      <c r="C185" t="s">
        <v>509</v>
      </c>
    </row>
    <row r="186" spans="1:3" ht="13.5">
      <c r="A186" s="30">
        <v>335185</v>
      </c>
      <c r="B186" t="s">
        <v>219</v>
      </c>
      <c r="C186" t="s">
        <v>327</v>
      </c>
    </row>
    <row r="187" spans="1:3" ht="13.5">
      <c r="A187" s="30">
        <v>335186</v>
      </c>
      <c r="B187" t="s">
        <v>220</v>
      </c>
      <c r="C187" t="s">
        <v>316</v>
      </c>
    </row>
    <row r="188" spans="1:3" ht="13.5">
      <c r="A188" s="30">
        <v>335187</v>
      </c>
      <c r="B188" t="s">
        <v>221</v>
      </c>
      <c r="C188" t="s">
        <v>510</v>
      </c>
    </row>
    <row r="189" spans="1:3" ht="13.5">
      <c r="A189" s="30">
        <v>335188</v>
      </c>
      <c r="B189" t="s">
        <v>222</v>
      </c>
      <c r="C189" t="s">
        <v>511</v>
      </c>
    </row>
    <row r="190" spans="1:3" ht="13.5">
      <c r="A190" s="30">
        <v>335189</v>
      </c>
      <c r="B190" t="s">
        <v>223</v>
      </c>
      <c r="C190" t="s">
        <v>512</v>
      </c>
    </row>
    <row r="191" spans="1:3" ht="13.5">
      <c r="A191" s="30">
        <v>335190</v>
      </c>
      <c r="B191" t="s">
        <v>224</v>
      </c>
      <c r="C191" t="s">
        <v>224</v>
      </c>
    </row>
    <row r="192" spans="1:3" ht="13.5">
      <c r="A192" s="30">
        <v>335191</v>
      </c>
      <c r="B192" t="s">
        <v>225</v>
      </c>
      <c r="C192" t="s">
        <v>225</v>
      </c>
    </row>
    <row r="193" spans="1:3" ht="13.5">
      <c r="A193" s="30">
        <v>335192</v>
      </c>
      <c r="B193" t="s">
        <v>226</v>
      </c>
      <c r="C193" t="s">
        <v>226</v>
      </c>
    </row>
    <row r="194" spans="1:3" ht="13.5">
      <c r="A194" s="30">
        <v>335193</v>
      </c>
      <c r="B194" t="s">
        <v>227</v>
      </c>
      <c r="C194" t="s">
        <v>227</v>
      </c>
    </row>
    <row r="195" spans="1:3" ht="13.5">
      <c r="A195" s="30">
        <v>335194</v>
      </c>
      <c r="B195" t="s">
        <v>228</v>
      </c>
      <c r="C195" t="s">
        <v>228</v>
      </c>
    </row>
    <row r="196" spans="1:3" ht="13.5">
      <c r="A196" s="30">
        <v>335195</v>
      </c>
      <c r="B196" t="s">
        <v>229</v>
      </c>
      <c r="C196" t="s">
        <v>229</v>
      </c>
    </row>
    <row r="197" spans="1:3" ht="13.5">
      <c r="A197" s="30">
        <v>335196</v>
      </c>
      <c r="B197" t="s">
        <v>230</v>
      </c>
      <c r="C197" t="s">
        <v>513</v>
      </c>
    </row>
    <row r="198" spans="1:3" ht="13.5">
      <c r="A198" s="30">
        <v>335197</v>
      </c>
      <c r="B198" t="s">
        <v>514</v>
      </c>
      <c r="C198" t="s">
        <v>514</v>
      </c>
    </row>
    <row r="199" spans="1:3" ht="13.5">
      <c r="A199" s="30">
        <v>335198</v>
      </c>
      <c r="B199" t="s">
        <v>515</v>
      </c>
      <c r="C199" t="s">
        <v>515</v>
      </c>
    </row>
    <row r="200" spans="1:3" ht="13.5">
      <c r="A200" s="30">
        <v>335199</v>
      </c>
      <c r="B200" t="s">
        <v>516</v>
      </c>
      <c r="C200" t="s">
        <v>516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B3" sqref="B3:B11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0" customWidth="1"/>
    <col min="5" max="5" width="13.875" style="40" bestFit="1" customWidth="1"/>
    <col min="6" max="6" width="4.625" style="40" customWidth="1"/>
    <col min="7" max="7" width="11.875" style="40" bestFit="1" customWidth="1"/>
    <col min="8" max="8" width="17.25390625" style="40" bestFit="1" customWidth="1"/>
    <col min="9" max="9" width="4.625" style="0" customWidth="1"/>
    <col min="10" max="10" width="11.875" style="40" bestFit="1" customWidth="1"/>
    <col min="11" max="11" width="13.875" style="40" bestFit="1" customWidth="1"/>
    <col min="12" max="12" width="4.625" style="0" customWidth="1"/>
    <col min="13" max="13" width="11.875" style="40" bestFit="1" customWidth="1"/>
    <col min="14" max="14" width="18.375" style="40" bestFit="1" customWidth="1"/>
    <col min="15" max="15" width="4.625" style="40" customWidth="1"/>
    <col min="16" max="16" width="11.875" style="40" bestFit="1" customWidth="1"/>
    <col min="17" max="17" width="10.50390625" style="40" bestFit="1" customWidth="1"/>
    <col min="18" max="18" width="4.625" style="40" customWidth="1"/>
    <col min="19" max="19" width="11.875" style="40" bestFit="1" customWidth="1"/>
    <col min="20" max="20" width="15.00390625" style="40" bestFit="1" customWidth="1"/>
    <col min="22" max="22" width="13.00390625" style="0" bestFit="1" customWidth="1"/>
  </cols>
  <sheetData>
    <row r="1" spans="1:22" ht="13.5">
      <c r="A1" s="101" t="s">
        <v>280</v>
      </c>
      <c r="B1" s="101"/>
      <c r="D1" s="112"/>
      <c r="E1" s="112"/>
      <c r="G1" s="112"/>
      <c r="H1" s="112"/>
      <c r="J1" s="112"/>
      <c r="K1" s="112"/>
      <c r="L1" s="40"/>
      <c r="M1" s="112"/>
      <c r="N1" s="112"/>
      <c r="P1" s="112"/>
      <c r="Q1" s="112"/>
      <c r="S1" s="112"/>
      <c r="T1" s="112"/>
      <c r="V1" t="s">
        <v>234</v>
      </c>
    </row>
    <row r="2" spans="1:24" ht="13.5">
      <c r="A2" s="5" t="s">
        <v>19</v>
      </c>
      <c r="B2" s="4" t="s">
        <v>6</v>
      </c>
      <c r="D2" s="45"/>
      <c r="E2" s="47"/>
      <c r="G2" s="45"/>
      <c r="H2" s="47"/>
      <c r="I2" s="47"/>
      <c r="J2" s="45"/>
      <c r="K2" s="47"/>
      <c r="M2" s="45"/>
      <c r="N2" s="46"/>
      <c r="P2" s="45"/>
      <c r="Q2" s="47"/>
      <c r="S2" s="45"/>
      <c r="T2" s="47"/>
      <c r="V2" t="s">
        <v>264</v>
      </c>
      <c r="X2" t="s">
        <v>265</v>
      </c>
    </row>
    <row r="3" spans="1:24" ht="13.5">
      <c r="A3" s="2" t="s">
        <v>291</v>
      </c>
      <c r="B3" s="2" t="s">
        <v>292</v>
      </c>
      <c r="D3" s="49"/>
      <c r="E3" s="49"/>
      <c r="G3" s="49"/>
      <c r="H3" s="49"/>
      <c r="I3" s="49"/>
      <c r="J3" s="49"/>
      <c r="K3" s="49"/>
      <c r="M3" s="48"/>
      <c r="N3" s="48"/>
      <c r="P3" s="49"/>
      <c r="Q3" s="49"/>
      <c r="S3" s="49"/>
      <c r="T3" s="49"/>
      <c r="V3" s="40" t="s">
        <v>235</v>
      </c>
      <c r="X3" t="s">
        <v>266</v>
      </c>
    </row>
    <row r="4" spans="1:24" ht="13.5">
      <c r="A4" s="2" t="s">
        <v>281</v>
      </c>
      <c r="B4" s="2" t="s">
        <v>233</v>
      </c>
      <c r="D4" s="49"/>
      <c r="E4" s="49"/>
      <c r="G4" s="49"/>
      <c r="H4" s="49"/>
      <c r="I4" s="49"/>
      <c r="J4" s="49"/>
      <c r="K4" s="49"/>
      <c r="M4" s="48"/>
      <c r="N4" s="48"/>
      <c r="P4" s="49"/>
      <c r="Q4" s="49"/>
      <c r="S4" s="49"/>
      <c r="T4" s="49"/>
      <c r="V4" s="41" t="s">
        <v>236</v>
      </c>
      <c r="X4" s="42" t="s">
        <v>267</v>
      </c>
    </row>
    <row r="5" spans="1:22" ht="13.5">
      <c r="A5" s="2" t="s">
        <v>293</v>
      </c>
      <c r="B5" s="2" t="s">
        <v>295</v>
      </c>
      <c r="D5" s="49"/>
      <c r="E5" s="49"/>
      <c r="G5" s="49"/>
      <c r="H5" s="49"/>
      <c r="I5" s="49"/>
      <c r="J5" s="49"/>
      <c r="K5" s="49"/>
      <c r="M5" s="48"/>
      <c r="N5" s="48"/>
      <c r="P5" s="49"/>
      <c r="Q5" s="49"/>
      <c r="S5" s="49"/>
      <c r="T5" s="49"/>
      <c r="V5" s="41" t="s">
        <v>237</v>
      </c>
    </row>
    <row r="6" spans="1:22" ht="13.5">
      <c r="A6" s="2" t="s">
        <v>294</v>
      </c>
      <c r="B6" s="2" t="s">
        <v>296</v>
      </c>
      <c r="D6" s="57"/>
      <c r="E6" s="49"/>
      <c r="G6" s="49"/>
      <c r="H6" s="49"/>
      <c r="I6" s="49"/>
      <c r="J6" s="49"/>
      <c r="K6" s="49"/>
      <c r="M6" s="48"/>
      <c r="N6" s="48"/>
      <c r="P6" s="49"/>
      <c r="Q6" s="49"/>
      <c r="S6" s="49"/>
      <c r="T6" s="49"/>
      <c r="V6" s="41" t="s">
        <v>243</v>
      </c>
    </row>
    <row r="7" spans="1:22" ht="13.5">
      <c r="A7" s="2" t="s">
        <v>282</v>
      </c>
      <c r="B7" s="2" t="s">
        <v>26</v>
      </c>
      <c r="D7" s="49"/>
      <c r="E7" s="49"/>
      <c r="G7" s="49"/>
      <c r="H7" s="49"/>
      <c r="I7" s="49"/>
      <c r="J7" s="49"/>
      <c r="K7" s="49"/>
      <c r="M7" s="50"/>
      <c r="N7" s="48"/>
      <c r="P7" s="49"/>
      <c r="Q7" s="49"/>
      <c r="S7" s="49"/>
      <c r="T7" s="49"/>
      <c r="V7" s="41" t="s">
        <v>238</v>
      </c>
    </row>
    <row r="8" spans="1:22" ht="13.5">
      <c r="A8" s="2" t="s">
        <v>297</v>
      </c>
      <c r="B8" s="2" t="s">
        <v>521</v>
      </c>
      <c r="D8" s="49"/>
      <c r="E8" s="49"/>
      <c r="G8" s="49"/>
      <c r="H8" s="49"/>
      <c r="I8" s="49"/>
      <c r="J8" s="49"/>
      <c r="K8" s="49"/>
      <c r="M8" s="48"/>
      <c r="N8" s="48"/>
      <c r="P8" s="49"/>
      <c r="Q8" s="49"/>
      <c r="S8" s="49"/>
      <c r="T8" s="49"/>
      <c r="V8" s="41" t="s">
        <v>239</v>
      </c>
    </row>
    <row r="9" spans="1:22" ht="13.5">
      <c r="A9" s="2" t="s">
        <v>298</v>
      </c>
      <c r="B9" s="2" t="s">
        <v>522</v>
      </c>
      <c r="D9" s="49"/>
      <c r="E9" s="49"/>
      <c r="G9" s="49"/>
      <c r="H9" s="49"/>
      <c r="I9" s="49"/>
      <c r="J9" s="49"/>
      <c r="K9" s="49"/>
      <c r="M9" s="48"/>
      <c r="N9" s="48"/>
      <c r="P9" s="49"/>
      <c r="Q9" s="49"/>
      <c r="S9" s="49"/>
      <c r="T9" s="49"/>
      <c r="V9" s="41" t="s">
        <v>240</v>
      </c>
    </row>
    <row r="10" spans="1:22" ht="13.5">
      <c r="A10" s="2" t="s">
        <v>283</v>
      </c>
      <c r="B10" s="2" t="s">
        <v>284</v>
      </c>
      <c r="D10" s="49"/>
      <c r="E10" s="49"/>
      <c r="G10" s="49"/>
      <c r="H10" s="49"/>
      <c r="I10" s="49"/>
      <c r="J10" s="49"/>
      <c r="K10" s="49"/>
      <c r="M10" s="51"/>
      <c r="N10" s="51"/>
      <c r="P10" s="41"/>
      <c r="Q10" s="41"/>
      <c r="S10" s="41"/>
      <c r="T10" s="41"/>
      <c r="V10" s="41" t="s">
        <v>241</v>
      </c>
    </row>
    <row r="11" spans="1:22" ht="13.5">
      <c r="A11" s="16" t="s">
        <v>285</v>
      </c>
      <c r="B11" s="16" t="s">
        <v>286</v>
      </c>
      <c r="D11" s="49"/>
      <c r="E11" s="49"/>
      <c r="G11" s="49"/>
      <c r="H11" s="49"/>
      <c r="I11" s="49"/>
      <c r="J11" s="49"/>
      <c r="K11" s="49"/>
      <c r="M11" s="52"/>
      <c r="N11" s="52"/>
      <c r="P11" s="53"/>
      <c r="Q11" s="53"/>
      <c r="S11" s="53"/>
      <c r="T11" s="53"/>
      <c r="V11" s="41" t="s">
        <v>242</v>
      </c>
    </row>
    <row r="12" spans="2:20" ht="13.5">
      <c r="B12" s="40"/>
      <c r="C12" s="40"/>
      <c r="E12" s="53"/>
      <c r="F12" s="53"/>
      <c r="G12" s="53"/>
      <c r="H12" s="41"/>
      <c r="I12" s="41"/>
      <c r="J12"/>
      <c r="K12" s="48"/>
      <c r="L12" s="48"/>
      <c r="N12" s="49"/>
      <c r="O12" s="49"/>
      <c r="Q12" s="49"/>
      <c r="R12" s="49"/>
      <c r="S12"/>
      <c r="T12" s="41" t="s">
        <v>246</v>
      </c>
    </row>
    <row r="13" spans="2:20" ht="13.5">
      <c r="B13" s="40"/>
      <c r="C13" s="40"/>
      <c r="E13" s="54"/>
      <c r="F13" s="53"/>
      <c r="G13" s="53"/>
      <c r="H13" s="53"/>
      <c r="I13" s="53"/>
      <c r="J13"/>
      <c r="K13" s="48"/>
      <c r="L13" s="48"/>
      <c r="N13" s="49"/>
      <c r="O13" s="49"/>
      <c r="Q13" s="49"/>
      <c r="R13" s="49"/>
      <c r="S13"/>
      <c r="T13" s="41" t="s">
        <v>247</v>
      </c>
    </row>
    <row r="14" spans="2:20" ht="13.5">
      <c r="B14" s="40"/>
      <c r="C14" s="40"/>
      <c r="E14" s="49"/>
      <c r="F14" s="49"/>
      <c r="G14" s="49"/>
      <c r="H14" s="54"/>
      <c r="I14" s="53"/>
      <c r="J14"/>
      <c r="K14" s="48"/>
      <c r="L14" s="48"/>
      <c r="N14" s="49"/>
      <c r="O14" s="49"/>
      <c r="Q14" s="53"/>
      <c r="R14" s="53"/>
      <c r="S14"/>
      <c r="T14" s="41" t="s">
        <v>248</v>
      </c>
    </row>
    <row r="15" spans="2:20" ht="13.5">
      <c r="B15" s="40"/>
      <c r="C15" s="40"/>
      <c r="E15" s="49"/>
      <c r="F15" s="49"/>
      <c r="G15" s="49"/>
      <c r="H15" s="49"/>
      <c r="I15" s="49"/>
      <c r="J15"/>
      <c r="K15" s="48"/>
      <c r="L15" s="48"/>
      <c r="N15" s="53"/>
      <c r="O15" s="53"/>
      <c r="Q15" s="53"/>
      <c r="R15" s="53"/>
      <c r="S15"/>
      <c r="T15" s="41" t="s">
        <v>249</v>
      </c>
    </row>
    <row r="16" spans="2:20" ht="13.5">
      <c r="B16" s="40"/>
      <c r="C16" s="40"/>
      <c r="E16" s="49"/>
      <c r="F16" s="49"/>
      <c r="G16" s="49"/>
      <c r="H16" s="49"/>
      <c r="I16" s="49"/>
      <c r="J16"/>
      <c r="K16" s="52"/>
      <c r="L16" s="52"/>
      <c r="N16" s="53"/>
      <c r="O16" s="53"/>
      <c r="S16"/>
      <c r="T16" s="41" t="s">
        <v>250</v>
      </c>
    </row>
    <row r="17" spans="2:20" ht="13.5">
      <c r="B17" s="40"/>
      <c r="C17" s="40"/>
      <c r="E17" s="53"/>
      <c r="F17" s="53"/>
      <c r="G17" s="53"/>
      <c r="H17" s="49"/>
      <c r="I17" s="49"/>
      <c r="J17"/>
      <c r="K17" s="52"/>
      <c r="L17" s="52"/>
      <c r="N17" s="49"/>
      <c r="O17" s="49"/>
      <c r="S17"/>
      <c r="T17" s="41" t="s">
        <v>251</v>
      </c>
    </row>
    <row r="18" spans="2:20" ht="13.5">
      <c r="B18" s="40"/>
      <c r="C18" s="40"/>
      <c r="E18" s="53"/>
      <c r="F18" s="53"/>
      <c r="G18" s="53"/>
      <c r="H18" s="53"/>
      <c r="I18" s="53"/>
      <c r="J18"/>
      <c r="K18" s="52"/>
      <c r="L18" s="52"/>
      <c r="N18" s="49"/>
      <c r="O18" s="49"/>
      <c r="S18"/>
      <c r="T18" s="41" t="s">
        <v>252</v>
      </c>
    </row>
    <row r="19" spans="1:22" ht="13.5">
      <c r="A19" s="1"/>
      <c r="B19" s="1"/>
      <c r="J19" s="53"/>
      <c r="K19" s="53"/>
      <c r="M19" s="52"/>
      <c r="N19" s="52"/>
      <c r="P19" s="49"/>
      <c r="Q19" s="49"/>
      <c r="V19" s="41" t="s">
        <v>253</v>
      </c>
    </row>
    <row r="20" spans="1:22" ht="13.5">
      <c r="A20" s="1"/>
      <c r="B20" s="1"/>
      <c r="J20" s="49"/>
      <c r="K20" s="49"/>
      <c r="M20" s="48"/>
      <c r="N20" s="55"/>
      <c r="P20" s="49"/>
      <c r="Q20" s="49"/>
      <c r="V20" s="41" t="s">
        <v>254</v>
      </c>
    </row>
    <row r="21" spans="1:22" ht="13.5">
      <c r="A21" s="1"/>
      <c r="B21" s="1"/>
      <c r="J21" s="53"/>
      <c r="K21" s="53"/>
      <c r="M21" s="48"/>
      <c r="N21" s="56"/>
      <c r="V21" s="41" t="s">
        <v>255</v>
      </c>
    </row>
    <row r="22" spans="1:22" ht="13.5">
      <c r="A22" s="1"/>
      <c r="B22" s="1"/>
      <c r="J22" s="49"/>
      <c r="K22" s="49"/>
      <c r="M22" s="48"/>
      <c r="N22" s="56"/>
      <c r="V22" s="41" t="s">
        <v>256</v>
      </c>
    </row>
    <row r="23" spans="1:22" ht="13.5">
      <c r="A23" s="1"/>
      <c r="B23" s="1"/>
      <c r="J23" s="49"/>
      <c r="K23" s="49"/>
      <c r="V23" s="41" t="s">
        <v>257</v>
      </c>
    </row>
    <row r="24" spans="1:22" ht="13.5">
      <c r="A24" s="1"/>
      <c r="B24" s="1"/>
      <c r="J24" s="49"/>
      <c r="K24" s="49"/>
      <c r="V24" s="41" t="s">
        <v>258</v>
      </c>
    </row>
    <row r="25" spans="1:22" ht="13.5">
      <c r="A25" s="1"/>
      <c r="B25" s="1"/>
      <c r="J25" s="49"/>
      <c r="K25" s="49"/>
      <c r="V25" s="41" t="s">
        <v>259</v>
      </c>
    </row>
    <row r="26" spans="1:22" ht="13.5">
      <c r="A26" s="1"/>
      <c r="B26" s="1"/>
      <c r="J26" s="49"/>
      <c r="K26" s="49"/>
      <c r="V26" s="41" t="s">
        <v>260</v>
      </c>
    </row>
    <row r="27" spans="1:22" ht="13.5">
      <c r="A27" s="1"/>
      <c r="B27" s="1"/>
      <c r="J27" s="49"/>
      <c r="K27" s="49"/>
      <c r="V27" s="41" t="s">
        <v>261</v>
      </c>
    </row>
    <row r="28" spans="1:22" ht="13.5">
      <c r="A28" s="1"/>
      <c r="B28" s="1"/>
      <c r="J28" s="49"/>
      <c r="K28" s="49"/>
      <c r="V28" s="41" t="s">
        <v>262</v>
      </c>
    </row>
    <row r="29" spans="1:22" ht="13.5">
      <c r="A29" s="1"/>
      <c r="B29" s="1"/>
      <c r="J29" s="49"/>
      <c r="K29" s="49"/>
      <c r="V29" s="41" t="s">
        <v>263</v>
      </c>
    </row>
    <row r="30" spans="1:11" ht="13.5">
      <c r="A30" s="1"/>
      <c r="B30" s="1"/>
      <c r="J30" s="49"/>
      <c r="K30" s="49"/>
    </row>
    <row r="31" spans="10:11" ht="13.5">
      <c r="J31" s="49"/>
      <c r="K31" s="49"/>
    </row>
    <row r="32" spans="10:11" ht="13.5">
      <c r="J32" s="49"/>
      <c r="K32" s="49"/>
    </row>
    <row r="33" spans="10:11" ht="13.5">
      <c r="J33" s="49"/>
      <c r="K33" s="49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20:N22 J22:K33 D2:E10 A19:B30 S2:T11 H12:I16 E12:G15 G2:K11 K12:L13 M2:N11 N12:O12 P2:Q11 Q12:R12 A2:B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28" sqref="E2:E28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69"/>
      <c r="B1" s="34"/>
      <c r="C1" s="34" t="s">
        <v>269</v>
      </c>
      <c r="D1" s="34"/>
      <c r="E1" t="s">
        <v>234</v>
      </c>
    </row>
    <row r="2" spans="1:7" ht="13.5">
      <c r="A2" s="67">
        <f>VALUE('一覧表'!G10)</f>
        <v>0</v>
      </c>
      <c r="B2" s="34"/>
      <c r="C2" s="34" t="s">
        <v>270</v>
      </c>
      <c r="D2" s="34"/>
      <c r="E2" t="s">
        <v>264</v>
      </c>
      <c r="G2" t="s">
        <v>265</v>
      </c>
    </row>
    <row r="3" spans="1:7" ht="13.5">
      <c r="A3" s="34"/>
      <c r="B3" s="34"/>
      <c r="C3" s="34" t="s">
        <v>271</v>
      </c>
      <c r="D3" s="34"/>
      <c r="E3" s="40" t="s">
        <v>235</v>
      </c>
      <c r="G3" t="s">
        <v>266</v>
      </c>
    </row>
    <row r="4" spans="1:7" ht="13.5">
      <c r="A4" s="66"/>
      <c r="B4" s="34"/>
      <c r="C4" s="34" t="s">
        <v>272</v>
      </c>
      <c r="D4" s="34"/>
      <c r="E4" s="41" t="s">
        <v>236</v>
      </c>
      <c r="G4" s="42" t="s">
        <v>267</v>
      </c>
    </row>
    <row r="5" spans="1:5" ht="13.5">
      <c r="A5" s="34"/>
      <c r="B5" s="34"/>
      <c r="C5" s="34" t="s">
        <v>273</v>
      </c>
      <c r="D5" s="34"/>
      <c r="E5" s="41" t="s">
        <v>237</v>
      </c>
    </row>
    <row r="6" spans="1:5" ht="13.5">
      <c r="A6" s="34"/>
      <c r="B6" s="34"/>
      <c r="C6" s="34" t="s">
        <v>274</v>
      </c>
      <c r="D6" s="34"/>
      <c r="E6" s="41" t="s">
        <v>238</v>
      </c>
    </row>
    <row r="7" spans="1:7" ht="13.5">
      <c r="A7" s="34"/>
      <c r="B7" s="34"/>
      <c r="C7" s="34" t="s">
        <v>275</v>
      </c>
      <c r="D7"/>
      <c r="E7" s="41" t="s">
        <v>239</v>
      </c>
      <c r="F7" s="34"/>
      <c r="G7" s="34"/>
    </row>
    <row r="8" spans="3:7" ht="13.5">
      <c r="C8" s="34" t="s">
        <v>276</v>
      </c>
      <c r="D8"/>
      <c r="E8" s="41" t="s">
        <v>240</v>
      </c>
      <c r="F8" s="1"/>
      <c r="G8" s="1"/>
    </row>
    <row r="9" spans="3:7" ht="13.5">
      <c r="C9" s="34" t="s">
        <v>277</v>
      </c>
      <c r="D9"/>
      <c r="E9" s="41" t="s">
        <v>241</v>
      </c>
      <c r="F9" s="1"/>
      <c r="G9" s="1"/>
    </row>
    <row r="10" spans="3:7" ht="13.5">
      <c r="C10" s="34" t="s">
        <v>278</v>
      </c>
      <c r="D10"/>
      <c r="E10" s="41" t="s">
        <v>242</v>
      </c>
      <c r="F10" s="1"/>
      <c r="G10" s="1"/>
    </row>
    <row r="11" spans="3:7" ht="13.5">
      <c r="C11"/>
      <c r="D11"/>
      <c r="E11" s="41" t="s">
        <v>244</v>
      </c>
      <c r="F11" s="1"/>
      <c r="G11" s="1"/>
    </row>
    <row r="12" spans="3:7" ht="13.5">
      <c r="C12"/>
      <c r="D12"/>
      <c r="E12" s="41" t="s">
        <v>245</v>
      </c>
      <c r="F12" s="1"/>
      <c r="G12" s="1"/>
    </row>
    <row r="13" spans="3:7" ht="13.5">
      <c r="C13"/>
      <c r="D13"/>
      <c r="E13" s="41" t="s">
        <v>246</v>
      </c>
      <c r="F13" s="1"/>
      <c r="G13" s="1"/>
    </row>
    <row r="14" spans="3:7" ht="13.5">
      <c r="C14"/>
      <c r="D14"/>
      <c r="E14" s="41" t="s">
        <v>247</v>
      </c>
      <c r="F14" s="1"/>
      <c r="G14" s="1"/>
    </row>
    <row r="15" spans="3:7" ht="13.5">
      <c r="C15"/>
      <c r="D15"/>
      <c r="E15" s="41" t="s">
        <v>248</v>
      </c>
      <c r="F15" s="1"/>
      <c r="G15" s="1"/>
    </row>
    <row r="16" spans="3:7" ht="13.5">
      <c r="C16"/>
      <c r="D16"/>
      <c r="E16" s="41" t="s">
        <v>249</v>
      </c>
      <c r="F16" s="1"/>
      <c r="G16" s="1"/>
    </row>
    <row r="17" spans="3:7" ht="13.5">
      <c r="C17"/>
      <c r="D17"/>
      <c r="E17" s="41" t="s">
        <v>250</v>
      </c>
      <c r="F17" s="1"/>
      <c r="G17" s="1"/>
    </row>
    <row r="18" spans="3:7" ht="13.5">
      <c r="C18"/>
      <c r="D18"/>
      <c r="E18" s="41" t="s">
        <v>251</v>
      </c>
      <c r="F18" s="1"/>
      <c r="G18" s="1"/>
    </row>
    <row r="19" spans="3:7" ht="13.5">
      <c r="C19"/>
      <c r="D19"/>
      <c r="E19" s="41" t="s">
        <v>252</v>
      </c>
      <c r="F19" s="1"/>
      <c r="G19" s="1"/>
    </row>
    <row r="20" spans="3:7" ht="13.5">
      <c r="C20"/>
      <c r="D20"/>
      <c r="E20" s="41" t="s">
        <v>253</v>
      </c>
      <c r="F20" s="1"/>
      <c r="G20" s="1"/>
    </row>
    <row r="21" spans="3:7" ht="13.5">
      <c r="C21"/>
      <c r="D21"/>
      <c r="E21" s="41" t="s">
        <v>254</v>
      </c>
      <c r="F21" s="1"/>
      <c r="G21" s="1"/>
    </row>
    <row r="22" spans="3:7" ht="13.5">
      <c r="C22"/>
      <c r="D22"/>
      <c r="E22" s="41" t="s">
        <v>255</v>
      </c>
      <c r="F22" s="1"/>
      <c r="G22" s="1"/>
    </row>
    <row r="23" spans="3:7" ht="13.5">
      <c r="C23"/>
      <c r="D23"/>
      <c r="E23" s="41" t="s">
        <v>256</v>
      </c>
      <c r="F23" s="1"/>
      <c r="G23" s="1"/>
    </row>
    <row r="24" spans="3:7" ht="13.5">
      <c r="C24"/>
      <c r="D24"/>
      <c r="E24" s="41" t="s">
        <v>257</v>
      </c>
      <c r="F24" s="1"/>
      <c r="G24" s="1"/>
    </row>
    <row r="25" spans="3:7" ht="13.5">
      <c r="C25"/>
      <c r="D25"/>
      <c r="E25" s="41" t="s">
        <v>258</v>
      </c>
      <c r="F25" s="1"/>
      <c r="G25" s="1"/>
    </row>
    <row r="26" spans="3:7" ht="13.5">
      <c r="C26"/>
      <c r="D26"/>
      <c r="E26" s="41" t="s">
        <v>259</v>
      </c>
      <c r="F26" s="1"/>
      <c r="G26" s="1"/>
    </row>
    <row r="27" spans="3:7" ht="13.5">
      <c r="C27"/>
      <c r="D27"/>
      <c r="E27" s="41" t="s">
        <v>263</v>
      </c>
      <c r="F27" s="1"/>
      <c r="G27" s="1"/>
    </row>
    <row r="28" spans="3:7" ht="13.5">
      <c r="C28"/>
      <c r="D28"/>
      <c r="F28" s="1"/>
      <c r="G28" s="1"/>
    </row>
    <row r="29" spans="3:7" ht="13.5">
      <c r="C29"/>
      <c r="D29"/>
      <c r="E29" s="1"/>
      <c r="F29" s="1"/>
      <c r="G29" s="1"/>
    </row>
    <row r="30" spans="3:7" ht="13.5">
      <c r="C30"/>
      <c r="D30"/>
      <c r="E30" s="1"/>
      <c r="F30" s="1"/>
      <c r="G30" s="1"/>
    </row>
    <row r="31" spans="3:7" ht="13.5">
      <c r="C31"/>
      <c r="D31"/>
      <c r="E31" s="1"/>
      <c r="F31" s="1"/>
      <c r="G31" s="1"/>
    </row>
    <row r="32" spans="3:7" ht="13.5">
      <c r="C32"/>
      <c r="D32"/>
      <c r="E32" s="1"/>
      <c r="F32" s="1"/>
      <c r="G32" s="1"/>
    </row>
    <row r="33" spans="2:7" ht="13.5">
      <c r="B33"/>
      <c r="C33"/>
      <c r="D33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F37" s="1"/>
      <c r="G37" s="1"/>
    </row>
    <row r="38" spans="2:7" ht="13.5">
      <c r="B38"/>
      <c r="C38"/>
      <c r="D38"/>
      <c r="F38" s="1"/>
      <c r="G38" s="1"/>
    </row>
    <row r="39" spans="2:7" ht="13.5">
      <c r="B39"/>
      <c r="C39"/>
      <c r="D39"/>
      <c r="F39" s="1"/>
      <c r="G39" s="1"/>
    </row>
    <row r="40" spans="2:7" ht="13.5">
      <c r="B40"/>
      <c r="C40"/>
      <c r="D40"/>
      <c r="F40" s="1"/>
      <c r="G40" s="1"/>
    </row>
    <row r="41" spans="1:4" ht="13.5">
      <c r="A41" s="34"/>
      <c r="B41" s="34"/>
      <c r="C41" s="34"/>
      <c r="D41" s="34"/>
    </row>
    <row r="42" spans="1:4" ht="13.5">
      <c r="A42" s="34"/>
      <c r="B42" s="34"/>
      <c r="C42" s="34"/>
      <c r="D42" s="34"/>
    </row>
    <row r="43" spans="1:4" ht="13.5">
      <c r="A43" s="34"/>
      <c r="B43" s="34"/>
      <c r="C43" s="34"/>
      <c r="D43" s="34"/>
    </row>
    <row r="44" spans="1:4" ht="13.5">
      <c r="A44" s="34"/>
      <c r="B44" s="34"/>
      <c r="C44" s="34"/>
      <c r="D44" s="34"/>
    </row>
    <row r="45" spans="1:4" ht="13.5">
      <c r="A45" s="34"/>
      <c r="B45" s="34"/>
      <c r="C45" s="34"/>
      <c r="D45" s="34"/>
    </row>
    <row r="46" spans="1:4" ht="13.5">
      <c r="A46" s="34"/>
      <c r="B46" s="34"/>
      <c r="C46" s="34"/>
      <c r="D46" s="34"/>
    </row>
    <row r="47" spans="1:4" ht="13.5">
      <c r="A47" s="34"/>
      <c r="B47" s="34"/>
      <c r="C47" s="34"/>
      <c r="D47" s="34"/>
    </row>
    <row r="48" spans="1:4" ht="13.5">
      <c r="A48" s="34"/>
      <c r="B48" s="34"/>
      <c r="C48" s="34"/>
      <c r="D48" s="34"/>
    </row>
    <row r="49" spans="1:4" ht="13.5">
      <c r="A49" s="34"/>
      <c r="B49" s="34"/>
      <c r="C49" s="34"/>
      <c r="D49" s="34"/>
    </row>
    <row r="50" spans="1:4" ht="13.5">
      <c r="A50" s="34"/>
      <c r="B50" s="34"/>
      <c r="C50" s="34"/>
      <c r="D50" s="34"/>
    </row>
  </sheetData>
  <sheetProtection/>
  <dataValidations count="1">
    <dataValidation allowBlank="1" showInputMessage="1" showErrorMessage="1" imeMode="off" sqref="E29:E36 A5:A40 F7:G40 B4:D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8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12.75390625" style="0" customWidth="1"/>
    <col min="2" max="2" width="14.625" style="0" customWidth="1"/>
    <col min="4" max="4" width="0" style="0" hidden="1" customWidth="1"/>
    <col min="7" max="7" width="15.125" style="0" bestFit="1" customWidth="1"/>
    <col min="9" max="9" width="5.25390625" style="0" bestFit="1" customWidth="1"/>
    <col min="13" max="13" width="15.125" style="0" bestFit="1" customWidth="1"/>
    <col min="15" max="15" width="5.25390625" style="0" bestFit="1" customWidth="1"/>
    <col min="16" max="17" width="9.00390625" style="30" customWidth="1"/>
  </cols>
  <sheetData>
    <row r="1" spans="6:12" ht="21" customHeight="1">
      <c r="F1" s="83" t="s">
        <v>299</v>
      </c>
      <c r="L1" s="83"/>
    </row>
    <row r="2" spans="1:12" ht="13.5">
      <c r="A2" s="84" t="s">
        <v>300</v>
      </c>
      <c r="F2" t="s">
        <v>301</v>
      </c>
      <c r="L2" t="s">
        <v>302</v>
      </c>
    </row>
    <row r="3" ht="13.5">
      <c r="A3" s="84" t="e">
        <f>VLOOKUP(Sheet1!A2,'学校コード'!A2:C199,3,FALSE)</f>
        <v>#N/A</v>
      </c>
    </row>
    <row r="4" ht="13.5">
      <c r="A4" t="s">
        <v>303</v>
      </c>
    </row>
    <row r="5" spans="1:2" ht="13.5">
      <c r="A5" s="30" t="s">
        <v>304</v>
      </c>
      <c r="B5" s="30" t="s">
        <v>305</v>
      </c>
    </row>
    <row r="6" spans="1:17" ht="13.5">
      <c r="A6">
        <f>_xlfn.IFERROR(IF($D6&gt;MAX($Q$8:$Q$1001),"",INDEX($L$8:$M$1001,MATCH($D6,$Q$8:$Q$1001,0),MATCH(A$5,$L$7:$M$7,0))),"")</f>
      </c>
      <c r="B6">
        <f>_xlfn.IFERROR(IF($D6&gt;MAX($Q$8:$Q$1001),"",INDEX($L$8:$M$1001,MATCH($D6,$Q$8:$Q$1001,0),MATCH(B$5,$L$7:$M$7,0))),"")</f>
      </c>
      <c r="D6">
        <v>1</v>
      </c>
      <c r="F6" t="s">
        <v>306</v>
      </c>
      <c r="P6" s="30" t="s">
        <v>307</v>
      </c>
      <c r="Q6" s="30" t="s">
        <v>308</v>
      </c>
    </row>
    <row r="7" spans="1:15" ht="13.5">
      <c r="A7">
        <f aca="true" t="shared" si="0" ref="A7:B55">_xlfn.IFERROR(IF($D7&gt;MAX($Q$8:$Q$1001),"",INDEX($L$8:$M$1001,MATCH($D7,$Q$8:$Q$1001,0),MATCH(A$5,$L$7:$M$7,0))),"")</f>
      </c>
      <c r="B7">
        <f t="shared" si="0"/>
      </c>
      <c r="D7">
        <v>2</v>
      </c>
      <c r="G7" t="s">
        <v>309</v>
      </c>
      <c r="H7" t="s">
        <v>310</v>
      </c>
      <c r="I7" t="s">
        <v>311</v>
      </c>
      <c r="L7" s="30" t="s">
        <v>304</v>
      </c>
      <c r="M7" s="30" t="s">
        <v>312</v>
      </c>
      <c r="N7" t="s">
        <v>310</v>
      </c>
      <c r="O7" t="s">
        <v>311</v>
      </c>
    </row>
    <row r="8" spans="1:17" ht="13.5">
      <c r="A8">
        <f t="shared" si="0"/>
      </c>
      <c r="B8">
        <f t="shared" si="0"/>
      </c>
      <c r="D8">
        <v>3</v>
      </c>
      <c r="F8">
        <v>1</v>
      </c>
      <c r="G8" t="s">
        <v>557</v>
      </c>
      <c r="H8" t="s">
        <v>558</v>
      </c>
      <c r="I8">
        <v>1</v>
      </c>
      <c r="L8" t="s">
        <v>313</v>
      </c>
      <c r="M8" t="s">
        <v>557</v>
      </c>
      <c r="N8" t="s">
        <v>558</v>
      </c>
      <c r="O8">
        <v>2</v>
      </c>
      <c r="P8" s="30" t="e">
        <f>IF($A$3=N8,"○","")</f>
        <v>#N/A</v>
      </c>
      <c r="Q8" s="30" t="e">
        <f>IF(P8="","",COUNTIF($P$8:P8,"○"))</f>
        <v>#N/A</v>
      </c>
    </row>
    <row r="9" spans="1:17" ht="13.5">
      <c r="A9">
        <f t="shared" si="0"/>
      </c>
      <c r="B9">
        <f t="shared" si="0"/>
      </c>
      <c r="D9">
        <v>4</v>
      </c>
      <c r="F9">
        <v>2</v>
      </c>
      <c r="G9" t="s">
        <v>559</v>
      </c>
      <c r="H9" t="s">
        <v>560</v>
      </c>
      <c r="I9">
        <v>1</v>
      </c>
      <c r="L9" t="s">
        <v>313</v>
      </c>
      <c r="M9" t="s">
        <v>559</v>
      </c>
      <c r="N9" t="s">
        <v>560</v>
      </c>
      <c r="O9">
        <v>2</v>
      </c>
      <c r="P9" s="30" t="e">
        <f aca="true" t="shared" si="1" ref="P9:P72">IF($A$3=N9,"○","")</f>
        <v>#N/A</v>
      </c>
      <c r="Q9" s="30" t="e">
        <f>IF(P9="","",COUNTIF($P$8:P9,"○"))</f>
        <v>#N/A</v>
      </c>
    </row>
    <row r="10" spans="1:17" ht="13.5">
      <c r="A10">
        <f t="shared" si="0"/>
      </c>
      <c r="B10">
        <f t="shared" si="0"/>
      </c>
      <c r="D10">
        <v>5</v>
      </c>
      <c r="F10">
        <v>3</v>
      </c>
      <c r="G10" t="s">
        <v>561</v>
      </c>
      <c r="H10" t="s">
        <v>549</v>
      </c>
      <c r="I10">
        <v>1</v>
      </c>
      <c r="L10" t="s">
        <v>313</v>
      </c>
      <c r="M10" t="s">
        <v>561</v>
      </c>
      <c r="N10" t="s">
        <v>549</v>
      </c>
      <c r="O10">
        <v>2</v>
      </c>
      <c r="P10" s="30" t="e">
        <f t="shared" si="1"/>
        <v>#N/A</v>
      </c>
      <c r="Q10" s="30" t="e">
        <f>IF(P10="","",COUNTIF($P$8:P10,"○"))</f>
        <v>#N/A</v>
      </c>
    </row>
    <row r="11" spans="1:17" ht="13.5">
      <c r="A11">
        <f t="shared" si="0"/>
      </c>
      <c r="B11">
        <f t="shared" si="0"/>
      </c>
      <c r="D11">
        <v>6</v>
      </c>
      <c r="F11">
        <v>4</v>
      </c>
      <c r="G11" t="s">
        <v>562</v>
      </c>
      <c r="H11" t="s">
        <v>548</v>
      </c>
      <c r="I11">
        <v>1</v>
      </c>
      <c r="L11" t="s">
        <v>313</v>
      </c>
      <c r="M11" t="s">
        <v>562</v>
      </c>
      <c r="N11" t="s">
        <v>548</v>
      </c>
      <c r="O11">
        <v>2</v>
      </c>
      <c r="P11" s="30" t="e">
        <f t="shared" si="1"/>
        <v>#N/A</v>
      </c>
      <c r="Q11" s="30" t="e">
        <f>IF(P11="","",COUNTIF($P$8:P11,"○"))</f>
        <v>#N/A</v>
      </c>
    </row>
    <row r="12" spans="1:17" ht="13.5">
      <c r="A12">
        <f t="shared" si="0"/>
      </c>
      <c r="B12">
        <f t="shared" si="0"/>
      </c>
      <c r="D12">
        <v>7</v>
      </c>
      <c r="F12">
        <v>5</v>
      </c>
      <c r="G12" t="s">
        <v>563</v>
      </c>
      <c r="H12" t="s">
        <v>540</v>
      </c>
      <c r="I12">
        <v>1</v>
      </c>
      <c r="L12" t="s">
        <v>313</v>
      </c>
      <c r="M12" t="s">
        <v>563</v>
      </c>
      <c r="N12" t="s">
        <v>540</v>
      </c>
      <c r="O12">
        <v>2</v>
      </c>
      <c r="P12" s="30" t="e">
        <f t="shared" si="1"/>
        <v>#N/A</v>
      </c>
      <c r="Q12" s="30" t="e">
        <f>IF(P12="","",COUNTIF($P$8:P12,"○"))</f>
        <v>#N/A</v>
      </c>
    </row>
    <row r="13" spans="1:17" ht="13.5">
      <c r="A13">
        <f t="shared" si="0"/>
      </c>
      <c r="B13">
        <f t="shared" si="0"/>
      </c>
      <c r="D13">
        <v>8</v>
      </c>
      <c r="F13">
        <v>6</v>
      </c>
      <c r="G13" t="s">
        <v>564</v>
      </c>
      <c r="H13" t="s">
        <v>542</v>
      </c>
      <c r="I13">
        <v>1</v>
      </c>
      <c r="L13" t="s">
        <v>313</v>
      </c>
      <c r="M13" t="s">
        <v>564</v>
      </c>
      <c r="N13" t="s">
        <v>542</v>
      </c>
      <c r="O13">
        <v>2</v>
      </c>
      <c r="P13" s="30" t="e">
        <f t="shared" si="1"/>
        <v>#N/A</v>
      </c>
      <c r="Q13" s="30" t="e">
        <f>IF(P13="","",COUNTIF($P$8:P13,"○"))</f>
        <v>#N/A</v>
      </c>
    </row>
    <row r="14" spans="1:17" ht="13.5">
      <c r="A14">
        <f t="shared" si="0"/>
      </c>
      <c r="B14">
        <f t="shared" si="0"/>
      </c>
      <c r="D14">
        <v>9</v>
      </c>
      <c r="F14">
        <v>7</v>
      </c>
      <c r="G14" t="s">
        <v>565</v>
      </c>
      <c r="H14" t="s">
        <v>543</v>
      </c>
      <c r="I14">
        <v>1</v>
      </c>
      <c r="L14" t="s">
        <v>313</v>
      </c>
      <c r="M14" t="s">
        <v>565</v>
      </c>
      <c r="N14" t="s">
        <v>543</v>
      </c>
      <c r="O14">
        <v>2</v>
      </c>
      <c r="P14" s="30" t="e">
        <f t="shared" si="1"/>
        <v>#N/A</v>
      </c>
      <c r="Q14" s="30" t="e">
        <f>IF(P14="","",COUNTIF($P$8:P14,"○"))</f>
        <v>#N/A</v>
      </c>
    </row>
    <row r="15" spans="1:17" ht="13.5">
      <c r="A15">
        <f t="shared" si="0"/>
      </c>
      <c r="B15">
        <f t="shared" si="0"/>
      </c>
      <c r="D15">
        <v>10</v>
      </c>
      <c r="F15">
        <v>8</v>
      </c>
      <c r="G15" t="s">
        <v>566</v>
      </c>
      <c r="H15" t="s">
        <v>567</v>
      </c>
      <c r="I15">
        <v>1</v>
      </c>
      <c r="L15" t="s">
        <v>313</v>
      </c>
      <c r="M15" t="s">
        <v>566</v>
      </c>
      <c r="N15" t="s">
        <v>567</v>
      </c>
      <c r="O15">
        <v>2</v>
      </c>
      <c r="P15" s="30" t="e">
        <f t="shared" si="1"/>
        <v>#N/A</v>
      </c>
      <c r="Q15" s="30" t="e">
        <f>IF(P15="","",COUNTIF($P$8:P15,"○"))</f>
        <v>#N/A</v>
      </c>
    </row>
    <row r="16" spans="1:17" ht="13.5">
      <c r="A16">
        <f t="shared" si="0"/>
      </c>
      <c r="B16">
        <f t="shared" si="0"/>
      </c>
      <c r="D16">
        <v>11</v>
      </c>
      <c r="F16">
        <v>9</v>
      </c>
      <c r="G16" t="s">
        <v>568</v>
      </c>
      <c r="H16" t="s">
        <v>560</v>
      </c>
      <c r="I16">
        <v>1</v>
      </c>
      <c r="L16" t="s">
        <v>313</v>
      </c>
      <c r="M16" t="s">
        <v>568</v>
      </c>
      <c r="N16" t="s">
        <v>560</v>
      </c>
      <c r="O16">
        <v>2</v>
      </c>
      <c r="P16" s="30" t="e">
        <f t="shared" si="1"/>
        <v>#N/A</v>
      </c>
      <c r="Q16" s="30" t="e">
        <f>IF(P16="","",COUNTIF($P$8:P16,"○"))</f>
        <v>#N/A</v>
      </c>
    </row>
    <row r="17" spans="1:17" ht="13.5">
      <c r="A17">
        <f t="shared" si="0"/>
      </c>
      <c r="B17">
        <f t="shared" si="0"/>
      </c>
      <c r="D17">
        <v>12</v>
      </c>
      <c r="F17">
        <v>10</v>
      </c>
      <c r="G17" t="s">
        <v>569</v>
      </c>
      <c r="H17" t="s">
        <v>549</v>
      </c>
      <c r="I17">
        <v>1</v>
      </c>
      <c r="L17" t="s">
        <v>313</v>
      </c>
      <c r="M17" t="s">
        <v>569</v>
      </c>
      <c r="N17" t="s">
        <v>549</v>
      </c>
      <c r="O17">
        <v>2</v>
      </c>
      <c r="P17" s="30" t="e">
        <f t="shared" si="1"/>
        <v>#N/A</v>
      </c>
      <c r="Q17" s="30" t="e">
        <f>IF(P17="","",COUNTIF($P$8:P17,"○"))</f>
        <v>#N/A</v>
      </c>
    </row>
    <row r="18" spans="1:17" ht="13.5">
      <c r="A18">
        <f t="shared" si="0"/>
      </c>
      <c r="B18">
        <f t="shared" si="0"/>
      </c>
      <c r="D18">
        <v>13</v>
      </c>
      <c r="P18" s="30" t="e">
        <f t="shared" si="1"/>
        <v>#N/A</v>
      </c>
      <c r="Q18" s="30" t="e">
        <f>IF(P18="","",COUNTIF($P$8:P18,"○"))</f>
        <v>#N/A</v>
      </c>
    </row>
    <row r="19" spans="1:17" ht="13.5">
      <c r="A19">
        <f t="shared" si="0"/>
      </c>
      <c r="B19">
        <f t="shared" si="0"/>
      </c>
      <c r="D19">
        <v>14</v>
      </c>
      <c r="F19" t="s">
        <v>313</v>
      </c>
      <c r="P19" s="30" t="e">
        <f t="shared" si="1"/>
        <v>#N/A</v>
      </c>
      <c r="Q19" s="30" t="e">
        <f>IF(P19="","",COUNTIF($P$8:P19,"○"))</f>
        <v>#N/A</v>
      </c>
    </row>
    <row r="20" spans="1:17" ht="13.5">
      <c r="A20">
        <f t="shared" si="0"/>
      </c>
      <c r="B20">
        <f t="shared" si="0"/>
      </c>
      <c r="D20">
        <v>15</v>
      </c>
      <c r="G20" t="s">
        <v>309</v>
      </c>
      <c r="H20" t="s">
        <v>310</v>
      </c>
      <c r="I20" t="s">
        <v>311</v>
      </c>
      <c r="P20" s="30" t="e">
        <f t="shared" si="1"/>
        <v>#N/A</v>
      </c>
      <c r="Q20" s="30" t="e">
        <f>IF(P20="","",COUNTIF($P$8:P20,"○"))</f>
        <v>#N/A</v>
      </c>
    </row>
    <row r="21" spans="1:17" ht="13.5">
      <c r="A21">
        <f t="shared" si="0"/>
      </c>
      <c r="B21">
        <f t="shared" si="0"/>
      </c>
      <c r="D21">
        <v>16</v>
      </c>
      <c r="F21">
        <v>1</v>
      </c>
      <c r="G21" t="s">
        <v>523</v>
      </c>
      <c r="H21" t="s">
        <v>524</v>
      </c>
      <c r="I21">
        <v>2</v>
      </c>
      <c r="L21" t="s">
        <v>317</v>
      </c>
      <c r="M21" t="s">
        <v>523</v>
      </c>
      <c r="N21" t="s">
        <v>524</v>
      </c>
      <c r="O21">
        <v>3</v>
      </c>
      <c r="P21" s="30" t="e">
        <f t="shared" si="1"/>
        <v>#N/A</v>
      </c>
      <c r="Q21" s="30" t="e">
        <f>IF(P21="","",COUNTIF($P$8:P21,"○"))</f>
        <v>#N/A</v>
      </c>
    </row>
    <row r="22" spans="1:17" ht="13.5">
      <c r="A22">
        <f t="shared" si="0"/>
      </c>
      <c r="B22">
        <f t="shared" si="0"/>
      </c>
      <c r="D22">
        <v>17</v>
      </c>
      <c r="F22">
        <v>2</v>
      </c>
      <c r="G22" t="s">
        <v>525</v>
      </c>
      <c r="H22" t="s">
        <v>526</v>
      </c>
      <c r="I22">
        <v>2</v>
      </c>
      <c r="L22" t="s">
        <v>317</v>
      </c>
      <c r="M22" t="s">
        <v>525</v>
      </c>
      <c r="N22" t="s">
        <v>526</v>
      </c>
      <c r="O22">
        <v>3</v>
      </c>
      <c r="P22" s="30" t="e">
        <f t="shared" si="1"/>
        <v>#N/A</v>
      </c>
      <c r="Q22" s="30" t="e">
        <f>IF(P22="","",COUNTIF($P$8:P22,"○"))</f>
        <v>#N/A</v>
      </c>
    </row>
    <row r="23" spans="1:17" ht="13.5">
      <c r="A23">
        <f t="shared" si="0"/>
      </c>
      <c r="B23">
        <f t="shared" si="0"/>
      </c>
      <c r="D23">
        <v>18</v>
      </c>
      <c r="F23">
        <v>3</v>
      </c>
      <c r="G23" t="s">
        <v>531</v>
      </c>
      <c r="H23" t="s">
        <v>532</v>
      </c>
      <c r="I23">
        <v>2</v>
      </c>
      <c r="L23" t="s">
        <v>317</v>
      </c>
      <c r="M23" t="s">
        <v>531</v>
      </c>
      <c r="N23" t="s">
        <v>532</v>
      </c>
      <c r="O23">
        <v>3</v>
      </c>
      <c r="P23" s="30" t="e">
        <f t="shared" si="1"/>
        <v>#N/A</v>
      </c>
      <c r="Q23" s="30" t="e">
        <f>IF(P23="","",COUNTIF($P$8:P23,"○"))</f>
        <v>#N/A</v>
      </c>
    </row>
    <row r="24" spans="1:17" ht="13.5">
      <c r="A24">
        <f t="shared" si="0"/>
      </c>
      <c r="B24">
        <f t="shared" si="0"/>
      </c>
      <c r="D24">
        <v>19</v>
      </c>
      <c r="F24">
        <v>4</v>
      </c>
      <c r="G24" t="s">
        <v>570</v>
      </c>
      <c r="H24" t="s">
        <v>529</v>
      </c>
      <c r="I24">
        <v>2</v>
      </c>
      <c r="L24" t="s">
        <v>317</v>
      </c>
      <c r="M24" t="s">
        <v>570</v>
      </c>
      <c r="N24" t="s">
        <v>529</v>
      </c>
      <c r="O24">
        <v>3</v>
      </c>
      <c r="P24" s="30" t="e">
        <f t="shared" si="1"/>
        <v>#N/A</v>
      </c>
      <c r="Q24" s="30" t="e">
        <f>IF(P24="","",COUNTIF($P$8:P24,"○"))</f>
        <v>#N/A</v>
      </c>
    </row>
    <row r="25" spans="1:17" ht="13.5">
      <c r="A25">
        <f t="shared" si="0"/>
      </c>
      <c r="B25">
        <f t="shared" si="0"/>
      </c>
      <c r="D25">
        <v>20</v>
      </c>
      <c r="F25">
        <v>5</v>
      </c>
      <c r="G25" t="s">
        <v>534</v>
      </c>
      <c r="H25" t="s">
        <v>535</v>
      </c>
      <c r="I25">
        <v>2</v>
      </c>
      <c r="L25" t="s">
        <v>317</v>
      </c>
      <c r="M25" t="s">
        <v>534</v>
      </c>
      <c r="N25" t="s">
        <v>535</v>
      </c>
      <c r="O25">
        <v>3</v>
      </c>
      <c r="P25" s="30" t="e">
        <f t="shared" si="1"/>
        <v>#N/A</v>
      </c>
      <c r="Q25" s="30" t="e">
        <f>IF(P25="","",COUNTIF($P$8:P25,"○"))</f>
        <v>#N/A</v>
      </c>
    </row>
    <row r="26" spans="1:17" ht="13.5">
      <c r="A26">
        <f t="shared" si="0"/>
      </c>
      <c r="B26">
        <f t="shared" si="0"/>
      </c>
      <c r="D26">
        <v>21</v>
      </c>
      <c r="F26">
        <v>5</v>
      </c>
      <c r="G26" t="s">
        <v>571</v>
      </c>
      <c r="H26" t="s">
        <v>530</v>
      </c>
      <c r="I26">
        <v>2</v>
      </c>
      <c r="L26" t="s">
        <v>317</v>
      </c>
      <c r="M26" t="s">
        <v>571</v>
      </c>
      <c r="N26" t="s">
        <v>530</v>
      </c>
      <c r="O26">
        <v>3</v>
      </c>
      <c r="P26" s="30" t="e">
        <f t="shared" si="1"/>
        <v>#N/A</v>
      </c>
      <c r="Q26" s="30" t="e">
        <f>IF(P26="","",COUNTIF($P$8:P26,"○"))</f>
        <v>#N/A</v>
      </c>
    </row>
    <row r="27" spans="1:17" ht="13.5">
      <c r="A27">
        <f t="shared" si="0"/>
      </c>
      <c r="B27">
        <f t="shared" si="0"/>
      </c>
      <c r="D27">
        <v>22</v>
      </c>
      <c r="F27">
        <v>7</v>
      </c>
      <c r="G27" t="s">
        <v>527</v>
      </c>
      <c r="H27" t="s">
        <v>528</v>
      </c>
      <c r="I27">
        <v>2</v>
      </c>
      <c r="L27" t="s">
        <v>317</v>
      </c>
      <c r="M27" t="s">
        <v>527</v>
      </c>
      <c r="N27" t="s">
        <v>528</v>
      </c>
      <c r="O27">
        <v>3</v>
      </c>
      <c r="P27" s="30" t="e">
        <f t="shared" si="1"/>
        <v>#N/A</v>
      </c>
      <c r="Q27" s="30" t="e">
        <f>IF(P27="","",COUNTIF($P$8:P27,"○"))</f>
        <v>#N/A</v>
      </c>
    </row>
    <row r="28" spans="1:17" ht="13.5">
      <c r="A28">
        <f t="shared" si="0"/>
      </c>
      <c r="B28">
        <f t="shared" si="0"/>
      </c>
      <c r="D28">
        <v>23</v>
      </c>
      <c r="F28">
        <v>8</v>
      </c>
      <c r="G28" t="s">
        <v>533</v>
      </c>
      <c r="H28" t="s">
        <v>541</v>
      </c>
      <c r="I28">
        <v>2</v>
      </c>
      <c r="L28" t="s">
        <v>317</v>
      </c>
      <c r="M28" t="s">
        <v>533</v>
      </c>
      <c r="N28" t="s">
        <v>541</v>
      </c>
      <c r="O28">
        <v>3</v>
      </c>
      <c r="P28" s="30" t="e">
        <f t="shared" si="1"/>
        <v>#N/A</v>
      </c>
      <c r="Q28" s="30" t="e">
        <f>IF(P28="","",COUNTIF($P$8:P28,"○"))</f>
        <v>#N/A</v>
      </c>
    </row>
    <row r="29" spans="1:17" ht="13.5">
      <c r="A29">
        <f t="shared" si="0"/>
      </c>
      <c r="B29">
        <f t="shared" si="0"/>
      </c>
      <c r="D29">
        <v>24</v>
      </c>
      <c r="F29">
        <v>9</v>
      </c>
      <c r="G29" t="s">
        <v>572</v>
      </c>
      <c r="H29" t="s">
        <v>530</v>
      </c>
      <c r="I29">
        <v>2</v>
      </c>
      <c r="L29" t="s">
        <v>317</v>
      </c>
      <c r="M29" t="s">
        <v>572</v>
      </c>
      <c r="N29" t="s">
        <v>530</v>
      </c>
      <c r="O29">
        <v>3</v>
      </c>
      <c r="P29" s="30" t="e">
        <f t="shared" si="1"/>
        <v>#N/A</v>
      </c>
      <c r="Q29" s="30" t="e">
        <f>IF(P29="","",COUNTIF($P$8:P29,"○"))</f>
        <v>#N/A</v>
      </c>
    </row>
    <row r="30" spans="1:17" ht="13.5">
      <c r="A30">
        <f t="shared" si="0"/>
      </c>
      <c r="B30">
        <f t="shared" si="0"/>
      </c>
      <c r="D30">
        <v>25</v>
      </c>
      <c r="F30">
        <v>10</v>
      </c>
      <c r="G30" t="s">
        <v>573</v>
      </c>
      <c r="H30" t="s">
        <v>574</v>
      </c>
      <c r="I30">
        <v>2</v>
      </c>
      <c r="L30" t="s">
        <v>317</v>
      </c>
      <c r="M30" t="s">
        <v>573</v>
      </c>
      <c r="N30" t="s">
        <v>574</v>
      </c>
      <c r="O30">
        <v>3</v>
      </c>
      <c r="P30" s="30" t="e">
        <f t="shared" si="1"/>
        <v>#N/A</v>
      </c>
      <c r="Q30" s="30" t="e">
        <f>IF(P30="","",COUNTIF($P$8:P30,"○"))</f>
        <v>#N/A</v>
      </c>
    </row>
    <row r="31" spans="1:17" ht="13.5">
      <c r="A31">
        <f t="shared" si="0"/>
      </c>
      <c r="B31">
        <f t="shared" si="0"/>
      </c>
      <c r="D31">
        <v>26</v>
      </c>
      <c r="P31" s="30" t="e">
        <f t="shared" si="1"/>
        <v>#N/A</v>
      </c>
      <c r="Q31" s="30" t="e">
        <f>IF(P31="","",COUNTIF($P$8:P31,"○"))</f>
        <v>#N/A</v>
      </c>
    </row>
    <row r="32" spans="1:17" ht="13.5">
      <c r="A32">
        <f t="shared" si="0"/>
      </c>
      <c r="B32">
        <f t="shared" si="0"/>
      </c>
      <c r="D32">
        <v>27</v>
      </c>
      <c r="P32" s="30" t="e">
        <f t="shared" si="1"/>
        <v>#N/A</v>
      </c>
      <c r="Q32" s="30" t="e">
        <f>IF(P32="","",COUNTIF($P$8:P32,"○"))</f>
        <v>#N/A</v>
      </c>
    </row>
    <row r="33" spans="1:17" ht="13.5">
      <c r="A33">
        <f t="shared" si="0"/>
      </c>
      <c r="B33">
        <f t="shared" si="0"/>
      </c>
      <c r="D33">
        <v>28</v>
      </c>
      <c r="P33" s="30" t="e">
        <f t="shared" si="1"/>
        <v>#N/A</v>
      </c>
      <c r="Q33" s="30" t="e">
        <f>IF(P33="","",COUNTIF($P$8:P33,"○"))</f>
        <v>#N/A</v>
      </c>
    </row>
    <row r="34" spans="1:17" ht="13.5">
      <c r="A34">
        <f t="shared" si="0"/>
      </c>
      <c r="B34">
        <f t="shared" si="0"/>
      </c>
      <c r="D34">
        <v>29</v>
      </c>
      <c r="P34" s="30" t="e">
        <f t="shared" si="1"/>
        <v>#N/A</v>
      </c>
      <c r="Q34" s="30" t="e">
        <f>IF(P34="","",COUNTIF($P$8:P34,"○"))</f>
        <v>#N/A</v>
      </c>
    </row>
    <row r="35" spans="1:17" ht="13.5">
      <c r="A35">
        <f t="shared" si="0"/>
      </c>
      <c r="B35">
        <f t="shared" si="0"/>
      </c>
      <c r="D35">
        <v>30</v>
      </c>
      <c r="P35" s="30" t="e">
        <f t="shared" si="1"/>
        <v>#N/A</v>
      </c>
      <c r="Q35" s="30" t="e">
        <f>IF(P35="","",COUNTIF($P$8:P35,"○"))</f>
        <v>#N/A</v>
      </c>
    </row>
    <row r="36" spans="1:17" ht="13.5">
      <c r="A36">
        <f t="shared" si="0"/>
      </c>
      <c r="B36">
        <f t="shared" si="0"/>
      </c>
      <c r="D36">
        <v>31</v>
      </c>
      <c r="P36" s="30" t="e">
        <f t="shared" si="1"/>
        <v>#N/A</v>
      </c>
      <c r="Q36" s="30" t="e">
        <f>IF(P36="","",COUNTIF($P$8:P36,"○"))</f>
        <v>#N/A</v>
      </c>
    </row>
    <row r="37" spans="1:17" ht="13.5">
      <c r="A37">
        <f t="shared" si="0"/>
      </c>
      <c r="B37">
        <f t="shared" si="0"/>
      </c>
      <c r="D37">
        <v>32</v>
      </c>
      <c r="P37" s="30" t="e">
        <f t="shared" si="1"/>
        <v>#N/A</v>
      </c>
      <c r="Q37" s="30" t="e">
        <f>IF(P37="","",COUNTIF($P$8:P37,"○"))</f>
        <v>#N/A</v>
      </c>
    </row>
    <row r="38" spans="1:17" ht="13.5">
      <c r="A38">
        <f t="shared" si="0"/>
      </c>
      <c r="B38">
        <f t="shared" si="0"/>
      </c>
      <c r="D38">
        <v>33</v>
      </c>
      <c r="P38" s="30" t="e">
        <f t="shared" si="1"/>
        <v>#N/A</v>
      </c>
      <c r="Q38" s="30" t="e">
        <f>IF(P38="","",COUNTIF($P$8:P38,"○"))</f>
        <v>#N/A</v>
      </c>
    </row>
    <row r="39" spans="1:17" ht="13.5">
      <c r="A39">
        <f t="shared" si="0"/>
      </c>
      <c r="B39">
        <f t="shared" si="0"/>
      </c>
      <c r="D39">
        <v>34</v>
      </c>
      <c r="P39" s="30" t="e">
        <f t="shared" si="1"/>
        <v>#N/A</v>
      </c>
      <c r="Q39" s="30" t="e">
        <f>IF(P39="","",COUNTIF($P$8:P39,"○"))</f>
        <v>#N/A</v>
      </c>
    </row>
    <row r="40" spans="1:17" ht="13.5">
      <c r="A40">
        <f t="shared" si="0"/>
      </c>
      <c r="B40">
        <f t="shared" si="0"/>
      </c>
      <c r="D40">
        <v>35</v>
      </c>
      <c r="P40" s="30" t="e">
        <f t="shared" si="1"/>
        <v>#N/A</v>
      </c>
      <c r="Q40" s="30" t="e">
        <f>IF(P40="","",COUNTIF($P$8:P40,"○"))</f>
        <v>#N/A</v>
      </c>
    </row>
    <row r="41" spans="1:17" ht="13.5">
      <c r="A41">
        <f t="shared" si="0"/>
      </c>
      <c r="B41">
        <f t="shared" si="0"/>
      </c>
      <c r="D41">
        <v>36</v>
      </c>
      <c r="P41" s="30" t="e">
        <f t="shared" si="1"/>
        <v>#N/A</v>
      </c>
      <c r="Q41" s="30" t="e">
        <f>IF(P41="","",COUNTIF($P$8:P41,"○"))</f>
        <v>#N/A</v>
      </c>
    </row>
    <row r="42" spans="1:17" ht="13.5">
      <c r="A42">
        <f t="shared" si="0"/>
      </c>
      <c r="B42">
        <f t="shared" si="0"/>
      </c>
      <c r="D42">
        <v>37</v>
      </c>
      <c r="P42" s="30" t="e">
        <f t="shared" si="1"/>
        <v>#N/A</v>
      </c>
      <c r="Q42" s="30" t="e">
        <f>IF(P42="","",COUNTIF($P$8:P42,"○"))</f>
        <v>#N/A</v>
      </c>
    </row>
    <row r="43" spans="1:17" ht="13.5">
      <c r="A43">
        <f t="shared" si="0"/>
      </c>
      <c r="B43">
        <f t="shared" si="0"/>
      </c>
      <c r="D43">
        <v>38</v>
      </c>
      <c r="P43" s="30" t="e">
        <f t="shared" si="1"/>
        <v>#N/A</v>
      </c>
      <c r="Q43" s="30" t="e">
        <f>IF(P43="","",COUNTIF($P$8:P43,"○"))</f>
        <v>#N/A</v>
      </c>
    </row>
    <row r="44" spans="1:17" ht="13.5">
      <c r="A44">
        <f t="shared" si="0"/>
      </c>
      <c r="B44">
        <f t="shared" si="0"/>
      </c>
      <c r="D44">
        <v>39</v>
      </c>
      <c r="P44" s="30" t="e">
        <f t="shared" si="1"/>
        <v>#N/A</v>
      </c>
      <c r="Q44" s="30" t="e">
        <f>IF(P44="","",COUNTIF($P$8:P44,"○"))</f>
        <v>#N/A</v>
      </c>
    </row>
    <row r="45" spans="1:17" ht="13.5">
      <c r="A45">
        <f t="shared" si="0"/>
      </c>
      <c r="B45">
        <f t="shared" si="0"/>
      </c>
      <c r="D45">
        <v>40</v>
      </c>
      <c r="P45" s="30" t="e">
        <f t="shared" si="1"/>
        <v>#N/A</v>
      </c>
      <c r="Q45" s="30" t="e">
        <f>IF(P45="","",COUNTIF($P$8:P45,"○"))</f>
        <v>#N/A</v>
      </c>
    </row>
    <row r="46" spans="1:17" ht="13.5">
      <c r="A46">
        <f t="shared" si="0"/>
      </c>
      <c r="B46">
        <f t="shared" si="0"/>
      </c>
      <c r="D46">
        <v>41</v>
      </c>
      <c r="P46" s="30" t="e">
        <f t="shared" si="1"/>
        <v>#N/A</v>
      </c>
      <c r="Q46" s="30" t="e">
        <f>IF(P46="","",COUNTIF($P$8:P46,"○"))</f>
        <v>#N/A</v>
      </c>
    </row>
    <row r="47" spans="1:17" ht="13.5">
      <c r="A47">
        <f t="shared" si="0"/>
      </c>
      <c r="B47">
        <f t="shared" si="0"/>
      </c>
      <c r="D47">
        <v>42</v>
      </c>
      <c r="P47" s="30" t="e">
        <f t="shared" si="1"/>
        <v>#N/A</v>
      </c>
      <c r="Q47" s="30" t="e">
        <f>IF(P47="","",COUNTIF($P$8:P47,"○"))</f>
        <v>#N/A</v>
      </c>
    </row>
    <row r="48" spans="1:17" ht="13.5">
      <c r="A48">
        <f t="shared" si="0"/>
      </c>
      <c r="B48">
        <f t="shared" si="0"/>
      </c>
      <c r="D48">
        <v>43</v>
      </c>
      <c r="P48" s="30" t="e">
        <f t="shared" si="1"/>
        <v>#N/A</v>
      </c>
      <c r="Q48" s="30" t="e">
        <f>IF(P48="","",COUNTIF($P$8:P48,"○"))</f>
        <v>#N/A</v>
      </c>
    </row>
    <row r="49" spans="1:17" ht="13.5">
      <c r="A49">
        <f t="shared" si="0"/>
      </c>
      <c r="B49">
        <f t="shared" si="0"/>
      </c>
      <c r="D49">
        <v>44</v>
      </c>
      <c r="P49" s="30" t="e">
        <f t="shared" si="1"/>
        <v>#N/A</v>
      </c>
      <c r="Q49" s="30" t="e">
        <f>IF(P49="","",COUNTIF($P$8:P49,"○"))</f>
        <v>#N/A</v>
      </c>
    </row>
    <row r="50" spans="1:17" ht="13.5">
      <c r="A50">
        <f t="shared" si="0"/>
      </c>
      <c r="B50">
        <f t="shared" si="0"/>
      </c>
      <c r="D50">
        <v>45</v>
      </c>
      <c r="P50" s="30" t="e">
        <f t="shared" si="1"/>
        <v>#N/A</v>
      </c>
      <c r="Q50" s="30" t="e">
        <f>IF(P50="","",COUNTIF($P$8:P50,"○"))</f>
        <v>#N/A</v>
      </c>
    </row>
    <row r="51" spans="1:17" ht="13.5">
      <c r="A51">
        <f t="shared" si="0"/>
      </c>
      <c r="B51">
        <f t="shared" si="0"/>
      </c>
      <c r="D51">
        <v>46</v>
      </c>
      <c r="P51" s="30" t="e">
        <f t="shared" si="1"/>
        <v>#N/A</v>
      </c>
      <c r="Q51" s="30" t="e">
        <f>IF(P51="","",COUNTIF($P$8:P51,"○"))</f>
        <v>#N/A</v>
      </c>
    </row>
    <row r="52" spans="1:17" ht="13.5">
      <c r="A52">
        <f t="shared" si="0"/>
      </c>
      <c r="B52">
        <f t="shared" si="0"/>
      </c>
      <c r="D52">
        <v>47</v>
      </c>
      <c r="P52" s="30" t="e">
        <f t="shared" si="1"/>
        <v>#N/A</v>
      </c>
      <c r="Q52" s="30" t="e">
        <f>IF(P52="","",COUNTIF($P$8:P52,"○"))</f>
        <v>#N/A</v>
      </c>
    </row>
    <row r="53" spans="1:17" ht="13.5">
      <c r="A53">
        <f t="shared" si="0"/>
      </c>
      <c r="B53">
        <f t="shared" si="0"/>
      </c>
      <c r="D53">
        <v>48</v>
      </c>
      <c r="P53" s="30" t="e">
        <f t="shared" si="1"/>
        <v>#N/A</v>
      </c>
      <c r="Q53" s="30" t="e">
        <f>IF(P53="","",COUNTIF($P$8:P53,"○"))</f>
        <v>#N/A</v>
      </c>
    </row>
    <row r="54" spans="1:17" ht="13.5">
      <c r="A54">
        <f t="shared" si="0"/>
      </c>
      <c r="B54">
        <f t="shared" si="0"/>
      </c>
      <c r="D54">
        <v>49</v>
      </c>
      <c r="P54" s="30" t="e">
        <f t="shared" si="1"/>
        <v>#N/A</v>
      </c>
      <c r="Q54" s="30" t="e">
        <f>IF(P54="","",COUNTIF($P$8:P54,"○"))</f>
        <v>#N/A</v>
      </c>
    </row>
    <row r="55" spans="1:17" ht="13.5">
      <c r="A55">
        <f t="shared" si="0"/>
      </c>
      <c r="B55">
        <f t="shared" si="0"/>
      </c>
      <c r="D55">
        <v>50</v>
      </c>
      <c r="P55" s="30" t="e">
        <f t="shared" si="1"/>
        <v>#N/A</v>
      </c>
      <c r="Q55" s="30" t="e">
        <f>IF(P55="","",COUNTIF($P$8:P55,"○"))</f>
        <v>#N/A</v>
      </c>
    </row>
    <row r="56" spans="16:17" ht="13.5">
      <c r="P56" s="30" t="e">
        <f t="shared" si="1"/>
        <v>#N/A</v>
      </c>
      <c r="Q56" s="30" t="e">
        <f>IF(P56="","",COUNTIF($P$8:P56,"○"))</f>
        <v>#N/A</v>
      </c>
    </row>
    <row r="57" spans="16:17" ht="13.5">
      <c r="P57" s="30" t="e">
        <f t="shared" si="1"/>
        <v>#N/A</v>
      </c>
      <c r="Q57" s="30" t="e">
        <f>IF(P57="","",COUNTIF($P$8:P57,"○"))</f>
        <v>#N/A</v>
      </c>
    </row>
    <row r="58" spans="16:17" ht="13.5">
      <c r="P58" s="30" t="e">
        <f t="shared" si="1"/>
        <v>#N/A</v>
      </c>
      <c r="Q58" s="30" t="e">
        <f>IF(P58="","",COUNTIF($P$8:P58,"○"))</f>
        <v>#N/A</v>
      </c>
    </row>
    <row r="59" spans="16:17" ht="13.5">
      <c r="P59" s="30" t="e">
        <f t="shared" si="1"/>
        <v>#N/A</v>
      </c>
      <c r="Q59" s="30" t="e">
        <f>IF(P59="","",COUNTIF($P$8:P59,"○"))</f>
        <v>#N/A</v>
      </c>
    </row>
    <row r="60" spans="16:17" ht="13.5">
      <c r="P60" s="30" t="e">
        <f t="shared" si="1"/>
        <v>#N/A</v>
      </c>
      <c r="Q60" s="30" t="e">
        <f>IF(P60="","",COUNTIF($P$8:P60,"○"))</f>
        <v>#N/A</v>
      </c>
    </row>
    <row r="61" spans="16:17" ht="13.5">
      <c r="P61" s="30" t="e">
        <f t="shared" si="1"/>
        <v>#N/A</v>
      </c>
      <c r="Q61" s="30" t="e">
        <f>IF(P61="","",COUNTIF($P$8:P61,"○"))</f>
        <v>#N/A</v>
      </c>
    </row>
    <row r="62" spans="16:17" ht="13.5">
      <c r="P62" s="30" t="e">
        <f t="shared" si="1"/>
        <v>#N/A</v>
      </c>
      <c r="Q62" s="30" t="e">
        <f>IF(P62="","",COUNTIF($P$8:P62,"○"))</f>
        <v>#N/A</v>
      </c>
    </row>
    <row r="63" spans="16:17" ht="13.5">
      <c r="P63" s="30" t="e">
        <f t="shared" si="1"/>
        <v>#N/A</v>
      </c>
      <c r="Q63" s="30" t="e">
        <f>IF(P63="","",COUNTIF($P$8:P63,"○"))</f>
        <v>#N/A</v>
      </c>
    </row>
    <row r="64" spans="16:17" ht="13.5">
      <c r="P64" s="30" t="e">
        <f t="shared" si="1"/>
        <v>#N/A</v>
      </c>
      <c r="Q64" s="30" t="e">
        <f>IF(P64="","",COUNTIF($P$8:P64,"○"))</f>
        <v>#N/A</v>
      </c>
    </row>
    <row r="65" spans="16:17" ht="13.5">
      <c r="P65" s="30" t="e">
        <f t="shared" si="1"/>
        <v>#N/A</v>
      </c>
      <c r="Q65" s="30" t="e">
        <f>IF(P65="","",COUNTIF($P$8:P65,"○"))</f>
        <v>#N/A</v>
      </c>
    </row>
    <row r="66" spans="16:17" ht="13.5">
      <c r="P66" s="30" t="e">
        <f t="shared" si="1"/>
        <v>#N/A</v>
      </c>
      <c r="Q66" s="30" t="e">
        <f>IF(P66="","",COUNTIF($P$8:P66,"○"))</f>
        <v>#N/A</v>
      </c>
    </row>
    <row r="67" spans="16:17" ht="13.5">
      <c r="P67" s="30" t="e">
        <f t="shared" si="1"/>
        <v>#N/A</v>
      </c>
      <c r="Q67" s="30" t="e">
        <f>IF(P67="","",COUNTIF($P$8:P67,"○"))</f>
        <v>#N/A</v>
      </c>
    </row>
    <row r="68" spans="16:17" ht="13.5">
      <c r="P68" s="30" t="e">
        <f t="shared" si="1"/>
        <v>#N/A</v>
      </c>
      <c r="Q68" s="30" t="e">
        <f>IF(P68="","",COUNTIF($P$8:P68,"○"))</f>
        <v>#N/A</v>
      </c>
    </row>
    <row r="69" spans="16:17" ht="13.5">
      <c r="P69" s="30" t="e">
        <f t="shared" si="1"/>
        <v>#N/A</v>
      </c>
      <c r="Q69" s="30" t="e">
        <f>IF(P69="","",COUNTIF($P$8:P69,"○"))</f>
        <v>#N/A</v>
      </c>
    </row>
    <row r="70" spans="16:17" ht="13.5">
      <c r="P70" s="30" t="e">
        <f t="shared" si="1"/>
        <v>#N/A</v>
      </c>
      <c r="Q70" s="30" t="e">
        <f>IF(P70="","",COUNTIF($P$8:P70,"○"))</f>
        <v>#N/A</v>
      </c>
    </row>
    <row r="71" spans="16:17" ht="13.5">
      <c r="P71" s="30" t="e">
        <f t="shared" si="1"/>
        <v>#N/A</v>
      </c>
      <c r="Q71" s="30" t="e">
        <f>IF(P71="","",COUNTIF($P$8:P71,"○"))</f>
        <v>#N/A</v>
      </c>
    </row>
    <row r="72" spans="16:17" ht="13.5">
      <c r="P72" s="30" t="e">
        <f t="shared" si="1"/>
        <v>#N/A</v>
      </c>
      <c r="Q72" s="30" t="e">
        <f>IF(P72="","",COUNTIF($P$8:P72,"○"))</f>
        <v>#N/A</v>
      </c>
    </row>
    <row r="73" spans="16:17" ht="13.5">
      <c r="P73" s="30" t="e">
        <f aca="true" t="shared" si="2" ref="P73:P136">IF($A$3=N73,"○","")</f>
        <v>#N/A</v>
      </c>
      <c r="Q73" s="30" t="e">
        <f>IF(P73="","",COUNTIF($P$8:P73,"○"))</f>
        <v>#N/A</v>
      </c>
    </row>
    <row r="74" spans="16:17" ht="13.5">
      <c r="P74" s="30" t="e">
        <f t="shared" si="2"/>
        <v>#N/A</v>
      </c>
      <c r="Q74" s="30" t="e">
        <f>IF(P74="","",COUNTIF($P$8:P74,"○"))</f>
        <v>#N/A</v>
      </c>
    </row>
    <row r="75" spans="16:17" ht="13.5">
      <c r="P75" s="30" t="e">
        <f t="shared" si="2"/>
        <v>#N/A</v>
      </c>
      <c r="Q75" s="30" t="e">
        <f>IF(P75="","",COUNTIF($P$8:P75,"○"))</f>
        <v>#N/A</v>
      </c>
    </row>
    <row r="76" spans="16:17" ht="13.5">
      <c r="P76" s="30" t="e">
        <f t="shared" si="2"/>
        <v>#N/A</v>
      </c>
      <c r="Q76" s="30" t="e">
        <f>IF(P76="","",COUNTIF($P$8:P76,"○"))</f>
        <v>#N/A</v>
      </c>
    </row>
    <row r="77" spans="16:17" ht="13.5">
      <c r="P77" s="30" t="e">
        <f t="shared" si="2"/>
        <v>#N/A</v>
      </c>
      <c r="Q77" s="30" t="e">
        <f>IF(P77="","",COUNTIF($P$8:P77,"○"))</f>
        <v>#N/A</v>
      </c>
    </row>
    <row r="78" spans="16:17" ht="13.5">
      <c r="P78" s="30" t="e">
        <f t="shared" si="2"/>
        <v>#N/A</v>
      </c>
      <c r="Q78" s="30" t="e">
        <f>IF(P78="","",COUNTIF($P$8:P78,"○"))</f>
        <v>#N/A</v>
      </c>
    </row>
    <row r="79" spans="16:17" ht="13.5">
      <c r="P79" s="30" t="e">
        <f t="shared" si="2"/>
        <v>#N/A</v>
      </c>
      <c r="Q79" s="30" t="e">
        <f>IF(P79="","",COUNTIF($P$8:P79,"○"))</f>
        <v>#N/A</v>
      </c>
    </row>
    <row r="80" spans="16:17" ht="13.5">
      <c r="P80" s="30" t="e">
        <f t="shared" si="2"/>
        <v>#N/A</v>
      </c>
      <c r="Q80" s="30" t="e">
        <f>IF(P80="","",COUNTIF($P$8:P80,"○"))</f>
        <v>#N/A</v>
      </c>
    </row>
    <row r="81" spans="16:17" ht="13.5">
      <c r="P81" s="30" t="e">
        <f t="shared" si="2"/>
        <v>#N/A</v>
      </c>
      <c r="Q81" s="30" t="e">
        <f>IF(P81="","",COUNTIF($P$8:P81,"○"))</f>
        <v>#N/A</v>
      </c>
    </row>
    <row r="82" spans="16:17" ht="13.5">
      <c r="P82" s="30" t="e">
        <f t="shared" si="2"/>
        <v>#N/A</v>
      </c>
      <c r="Q82" s="30" t="e">
        <f>IF(P82="","",COUNTIF($P$8:P82,"○"))</f>
        <v>#N/A</v>
      </c>
    </row>
    <row r="83" spans="16:17" ht="13.5">
      <c r="P83" s="30" t="e">
        <f t="shared" si="2"/>
        <v>#N/A</v>
      </c>
      <c r="Q83" s="30" t="e">
        <f>IF(P83="","",COUNTIF($P$8:P83,"○"))</f>
        <v>#N/A</v>
      </c>
    </row>
    <row r="84" spans="16:17" ht="13.5">
      <c r="P84" s="30" t="e">
        <f t="shared" si="2"/>
        <v>#N/A</v>
      </c>
      <c r="Q84" s="30" t="e">
        <f>IF(P84="","",COUNTIF($P$8:P84,"○"))</f>
        <v>#N/A</v>
      </c>
    </row>
    <row r="85" spans="16:17" ht="13.5">
      <c r="P85" s="30" t="e">
        <f t="shared" si="2"/>
        <v>#N/A</v>
      </c>
      <c r="Q85" s="30" t="e">
        <f>IF(P85="","",COUNTIF($P$8:P85,"○"))</f>
        <v>#N/A</v>
      </c>
    </row>
    <row r="86" spans="16:17" ht="13.5">
      <c r="P86" s="30" t="e">
        <f t="shared" si="2"/>
        <v>#N/A</v>
      </c>
      <c r="Q86" s="30" t="e">
        <f>IF(P86="","",COUNTIF($P$8:P86,"○"))</f>
        <v>#N/A</v>
      </c>
    </row>
    <row r="87" spans="16:17" ht="13.5">
      <c r="P87" s="30" t="e">
        <f t="shared" si="2"/>
        <v>#N/A</v>
      </c>
      <c r="Q87" s="30" t="e">
        <f>IF(P87="","",COUNTIF($P$8:P87,"○"))</f>
        <v>#N/A</v>
      </c>
    </row>
    <row r="88" spans="16:17" ht="13.5">
      <c r="P88" s="30" t="e">
        <f t="shared" si="2"/>
        <v>#N/A</v>
      </c>
      <c r="Q88" s="30" t="e">
        <f>IF(P88="","",COUNTIF($P$8:P88,"○"))</f>
        <v>#N/A</v>
      </c>
    </row>
    <row r="89" spans="16:17" ht="13.5">
      <c r="P89" s="30" t="e">
        <f t="shared" si="2"/>
        <v>#N/A</v>
      </c>
      <c r="Q89" s="30" t="e">
        <f>IF(P89="","",COUNTIF($P$8:P89,"○"))</f>
        <v>#N/A</v>
      </c>
    </row>
    <row r="90" spans="16:17" ht="13.5">
      <c r="P90" s="30" t="e">
        <f t="shared" si="2"/>
        <v>#N/A</v>
      </c>
      <c r="Q90" s="30" t="e">
        <f>IF(P90="","",COUNTIF($P$8:P90,"○"))</f>
        <v>#N/A</v>
      </c>
    </row>
    <row r="91" spans="16:17" ht="13.5">
      <c r="P91" s="30" t="e">
        <f t="shared" si="2"/>
        <v>#N/A</v>
      </c>
      <c r="Q91" s="30" t="e">
        <f>IF(P91="","",COUNTIF($P$8:P91,"○"))</f>
        <v>#N/A</v>
      </c>
    </row>
    <row r="92" spans="16:17" ht="13.5">
      <c r="P92" s="30" t="e">
        <f t="shared" si="2"/>
        <v>#N/A</v>
      </c>
      <c r="Q92" s="30" t="e">
        <f>IF(P92="","",COUNTIF($P$8:P92,"○"))</f>
        <v>#N/A</v>
      </c>
    </row>
    <row r="93" spans="16:17" ht="13.5">
      <c r="P93" s="30" t="e">
        <f t="shared" si="2"/>
        <v>#N/A</v>
      </c>
      <c r="Q93" s="30" t="e">
        <f>IF(P93="","",COUNTIF($P$8:P93,"○"))</f>
        <v>#N/A</v>
      </c>
    </row>
    <row r="94" spans="16:17" ht="13.5">
      <c r="P94" s="30" t="e">
        <f t="shared" si="2"/>
        <v>#N/A</v>
      </c>
      <c r="Q94" s="30" t="e">
        <f>IF(P94="","",COUNTIF($P$8:P94,"○"))</f>
        <v>#N/A</v>
      </c>
    </row>
    <row r="95" spans="16:17" ht="13.5">
      <c r="P95" s="30" t="e">
        <f t="shared" si="2"/>
        <v>#N/A</v>
      </c>
      <c r="Q95" s="30" t="e">
        <f>IF(P95="","",COUNTIF($P$8:P95,"○"))</f>
        <v>#N/A</v>
      </c>
    </row>
    <row r="96" spans="16:17" ht="13.5">
      <c r="P96" s="30" t="e">
        <f t="shared" si="2"/>
        <v>#N/A</v>
      </c>
      <c r="Q96" s="30" t="e">
        <f>IF(P96="","",COUNTIF($P$8:P96,"○"))</f>
        <v>#N/A</v>
      </c>
    </row>
    <row r="97" spans="16:17" ht="13.5">
      <c r="P97" s="30" t="e">
        <f t="shared" si="2"/>
        <v>#N/A</v>
      </c>
      <c r="Q97" s="30" t="e">
        <f>IF(P97="","",COUNTIF($P$8:P97,"○"))</f>
        <v>#N/A</v>
      </c>
    </row>
    <row r="98" spans="16:17" ht="13.5">
      <c r="P98" s="30" t="e">
        <f t="shared" si="2"/>
        <v>#N/A</v>
      </c>
      <c r="Q98" s="30" t="e">
        <f>IF(P98="","",COUNTIF($P$8:P98,"○"))</f>
        <v>#N/A</v>
      </c>
    </row>
    <row r="99" spans="16:17" ht="13.5">
      <c r="P99" s="30" t="e">
        <f t="shared" si="2"/>
        <v>#N/A</v>
      </c>
      <c r="Q99" s="30" t="e">
        <f>IF(P99="","",COUNTIF($P$8:P99,"○"))</f>
        <v>#N/A</v>
      </c>
    </row>
    <row r="100" spans="16:17" ht="13.5">
      <c r="P100" s="30" t="e">
        <f t="shared" si="2"/>
        <v>#N/A</v>
      </c>
      <c r="Q100" s="30" t="e">
        <f>IF(P100="","",COUNTIF($P$8:P100,"○"))</f>
        <v>#N/A</v>
      </c>
    </row>
    <row r="101" spans="16:17" ht="13.5">
      <c r="P101" s="30" t="e">
        <f t="shared" si="2"/>
        <v>#N/A</v>
      </c>
      <c r="Q101" s="30" t="e">
        <f>IF(P101="","",COUNTIF($P$8:P101,"○"))</f>
        <v>#N/A</v>
      </c>
    </row>
    <row r="102" spans="6:17" ht="13.5">
      <c r="F102" t="s">
        <v>346</v>
      </c>
      <c r="P102" s="30" t="e">
        <f t="shared" si="2"/>
        <v>#N/A</v>
      </c>
      <c r="Q102" s="30" t="e">
        <f>IF(P102="","",COUNTIF($P$8:P102,"○"))</f>
        <v>#N/A</v>
      </c>
    </row>
    <row r="103" spans="7:17" ht="13.5">
      <c r="G103" t="s">
        <v>309</v>
      </c>
      <c r="H103" t="s">
        <v>310</v>
      </c>
      <c r="I103" t="s">
        <v>311</v>
      </c>
      <c r="P103" s="30" t="e">
        <f t="shared" si="2"/>
        <v>#N/A</v>
      </c>
      <c r="Q103" s="30" t="e">
        <f>IF(P103="","",COUNTIF($P$8:P103,"○"))</f>
        <v>#N/A</v>
      </c>
    </row>
    <row r="104" spans="6:17" ht="13.5">
      <c r="F104">
        <v>1</v>
      </c>
      <c r="G104" t="s">
        <v>586</v>
      </c>
      <c r="H104" t="s">
        <v>587</v>
      </c>
      <c r="I104">
        <v>1</v>
      </c>
      <c r="L104" t="s">
        <v>588</v>
      </c>
      <c r="M104" t="s">
        <v>586</v>
      </c>
      <c r="N104" t="s">
        <v>587</v>
      </c>
      <c r="O104">
        <v>2</v>
      </c>
      <c r="P104" s="30" t="e">
        <f t="shared" si="2"/>
        <v>#N/A</v>
      </c>
      <c r="Q104" s="30" t="e">
        <f>IF(P104="","",COUNTIF($P$8:P104,"○"))</f>
        <v>#N/A</v>
      </c>
    </row>
    <row r="105" spans="6:17" ht="13.5">
      <c r="F105">
        <v>2</v>
      </c>
      <c r="G105" t="s">
        <v>589</v>
      </c>
      <c r="H105" t="s">
        <v>590</v>
      </c>
      <c r="I105">
        <v>1</v>
      </c>
      <c r="L105" t="s">
        <v>588</v>
      </c>
      <c r="M105" t="s">
        <v>589</v>
      </c>
      <c r="N105" t="s">
        <v>590</v>
      </c>
      <c r="O105">
        <v>2</v>
      </c>
      <c r="P105" s="30" t="e">
        <f t="shared" si="2"/>
        <v>#N/A</v>
      </c>
      <c r="Q105" s="30" t="e">
        <f>IF(P105="","",COUNTIF($P$8:P105,"○"))</f>
        <v>#N/A</v>
      </c>
    </row>
    <row r="106" spans="6:17" ht="13.5">
      <c r="F106">
        <v>3</v>
      </c>
      <c r="G106" t="s">
        <v>591</v>
      </c>
      <c r="H106" t="s">
        <v>592</v>
      </c>
      <c r="I106">
        <v>1</v>
      </c>
      <c r="L106" t="s">
        <v>588</v>
      </c>
      <c r="M106" t="s">
        <v>591</v>
      </c>
      <c r="N106" t="s">
        <v>592</v>
      </c>
      <c r="O106">
        <v>2</v>
      </c>
      <c r="P106" s="30" t="e">
        <f t="shared" si="2"/>
        <v>#N/A</v>
      </c>
      <c r="Q106" s="30" t="e">
        <f>IF(P106="","",COUNTIF($P$8:P106,"○"))</f>
        <v>#N/A</v>
      </c>
    </row>
    <row r="107" spans="6:17" ht="13.5">
      <c r="F107">
        <v>4</v>
      </c>
      <c r="G107" t="s">
        <v>593</v>
      </c>
      <c r="H107" t="s">
        <v>594</v>
      </c>
      <c r="I107">
        <v>1</v>
      </c>
      <c r="L107" t="s">
        <v>588</v>
      </c>
      <c r="M107" t="s">
        <v>593</v>
      </c>
      <c r="N107" t="s">
        <v>594</v>
      </c>
      <c r="O107">
        <v>2</v>
      </c>
      <c r="P107" s="30" t="e">
        <f t="shared" si="2"/>
        <v>#N/A</v>
      </c>
      <c r="Q107" s="30" t="e">
        <f>IF(P107="","",COUNTIF($P$8:P107,"○"))</f>
        <v>#N/A</v>
      </c>
    </row>
    <row r="108" spans="6:17" ht="13.5">
      <c r="F108">
        <v>5</v>
      </c>
      <c r="G108" t="s">
        <v>595</v>
      </c>
      <c r="H108" t="s">
        <v>596</v>
      </c>
      <c r="I108">
        <v>1</v>
      </c>
      <c r="L108" t="s">
        <v>588</v>
      </c>
      <c r="M108" t="s">
        <v>595</v>
      </c>
      <c r="N108" t="s">
        <v>596</v>
      </c>
      <c r="O108">
        <v>2</v>
      </c>
      <c r="P108" s="30" t="e">
        <f t="shared" si="2"/>
        <v>#N/A</v>
      </c>
      <c r="Q108" s="30" t="e">
        <f>IF(P108="","",COUNTIF($P$8:P108,"○"))</f>
        <v>#N/A</v>
      </c>
    </row>
    <row r="109" spans="6:17" ht="13.5">
      <c r="F109">
        <v>6</v>
      </c>
      <c r="G109" t="s">
        <v>597</v>
      </c>
      <c r="H109" t="s">
        <v>598</v>
      </c>
      <c r="I109">
        <v>1</v>
      </c>
      <c r="L109" t="s">
        <v>588</v>
      </c>
      <c r="M109" t="s">
        <v>597</v>
      </c>
      <c r="N109" t="s">
        <v>598</v>
      </c>
      <c r="O109">
        <v>2</v>
      </c>
      <c r="P109" s="30" t="e">
        <f t="shared" si="2"/>
        <v>#N/A</v>
      </c>
      <c r="Q109" s="30" t="e">
        <f>IF(P109="","",COUNTIF($P$8:P109,"○"))</f>
        <v>#N/A</v>
      </c>
    </row>
    <row r="110" spans="6:17" ht="13.5">
      <c r="F110">
        <v>7</v>
      </c>
      <c r="G110" t="s">
        <v>599</v>
      </c>
      <c r="H110" t="s">
        <v>600</v>
      </c>
      <c r="I110">
        <v>1</v>
      </c>
      <c r="L110" t="s">
        <v>588</v>
      </c>
      <c r="M110" t="s">
        <v>599</v>
      </c>
      <c r="N110" t="s">
        <v>600</v>
      </c>
      <c r="O110">
        <v>2</v>
      </c>
      <c r="P110" s="30" t="e">
        <f t="shared" si="2"/>
        <v>#N/A</v>
      </c>
      <c r="Q110" s="30" t="e">
        <f>IF(P110="","",COUNTIF($P$8:P110,"○"))</f>
        <v>#N/A</v>
      </c>
    </row>
    <row r="111" spans="6:17" ht="13.5">
      <c r="F111">
        <v>8</v>
      </c>
      <c r="G111" t="s">
        <v>601</v>
      </c>
      <c r="H111" t="s">
        <v>602</v>
      </c>
      <c r="I111">
        <v>1</v>
      </c>
      <c r="L111" t="s">
        <v>588</v>
      </c>
      <c r="M111" t="s">
        <v>601</v>
      </c>
      <c r="N111" t="s">
        <v>602</v>
      </c>
      <c r="O111">
        <v>2</v>
      </c>
      <c r="P111" s="30" t="e">
        <f t="shared" si="2"/>
        <v>#N/A</v>
      </c>
      <c r="Q111" s="30" t="e">
        <f>IF(P111="","",COUNTIF($P$8:P111,"○"))</f>
        <v>#N/A</v>
      </c>
    </row>
    <row r="112" spans="6:17" ht="13.5">
      <c r="F112">
        <v>9</v>
      </c>
      <c r="G112" t="s">
        <v>603</v>
      </c>
      <c r="H112" t="s">
        <v>604</v>
      </c>
      <c r="I112">
        <v>1</v>
      </c>
      <c r="L112" t="s">
        <v>588</v>
      </c>
      <c r="M112" t="s">
        <v>603</v>
      </c>
      <c r="N112" t="s">
        <v>604</v>
      </c>
      <c r="O112">
        <v>2</v>
      </c>
      <c r="P112" s="30" t="e">
        <f t="shared" si="2"/>
        <v>#N/A</v>
      </c>
      <c r="Q112" s="30" t="e">
        <f>IF(P112="","",COUNTIF($P$8:P112,"○"))</f>
        <v>#N/A</v>
      </c>
    </row>
    <row r="113" spans="6:17" ht="13.5">
      <c r="F113">
        <v>10</v>
      </c>
      <c r="G113" t="s">
        <v>605</v>
      </c>
      <c r="H113" t="s">
        <v>578</v>
      </c>
      <c r="I113">
        <v>1</v>
      </c>
      <c r="L113" t="s">
        <v>588</v>
      </c>
      <c r="M113" t="s">
        <v>605</v>
      </c>
      <c r="N113" t="s">
        <v>578</v>
      </c>
      <c r="O113">
        <v>2</v>
      </c>
      <c r="P113" s="30" t="e">
        <f t="shared" si="2"/>
        <v>#N/A</v>
      </c>
      <c r="Q113" s="30" t="e">
        <f>IF(P113="","",COUNTIF($P$8:P113,"○"))</f>
        <v>#N/A</v>
      </c>
    </row>
    <row r="114" spans="16:17" ht="13.5">
      <c r="P114" s="30" t="e">
        <f t="shared" si="2"/>
        <v>#N/A</v>
      </c>
      <c r="Q114" s="30" t="e">
        <f>IF(P114="","",COUNTIF($P$8:P114,"○"))</f>
        <v>#N/A</v>
      </c>
    </row>
    <row r="115" spans="6:17" ht="13.5">
      <c r="F115" t="s">
        <v>349</v>
      </c>
      <c r="P115" s="30" t="e">
        <f t="shared" si="2"/>
        <v>#N/A</v>
      </c>
      <c r="Q115" s="30" t="e">
        <f>IF(P115="","",COUNTIF($P$8:P115,"○"))</f>
        <v>#N/A</v>
      </c>
    </row>
    <row r="116" spans="7:17" ht="13.5">
      <c r="G116" t="s">
        <v>309</v>
      </c>
      <c r="H116" t="s">
        <v>310</v>
      </c>
      <c r="I116" t="s">
        <v>311</v>
      </c>
      <c r="P116" s="30" t="e">
        <f t="shared" si="2"/>
        <v>#N/A</v>
      </c>
      <c r="Q116" s="30" t="e">
        <f>IF(P116="","",COUNTIF($P$8:P116,"○"))</f>
        <v>#N/A</v>
      </c>
    </row>
    <row r="117" spans="6:17" ht="13.5">
      <c r="F117">
        <v>1</v>
      </c>
      <c r="G117" t="s">
        <v>606</v>
      </c>
      <c r="H117" t="s">
        <v>575</v>
      </c>
      <c r="I117">
        <v>2</v>
      </c>
      <c r="L117" t="s">
        <v>588</v>
      </c>
      <c r="M117" t="s">
        <v>606</v>
      </c>
      <c r="N117" t="s">
        <v>575</v>
      </c>
      <c r="O117">
        <v>3</v>
      </c>
      <c r="P117" s="30" t="e">
        <f t="shared" si="2"/>
        <v>#N/A</v>
      </c>
      <c r="Q117" s="30" t="e">
        <f>IF(P117="","",COUNTIF($P$8:P117,"○"))</f>
        <v>#N/A</v>
      </c>
    </row>
    <row r="118" spans="6:17" ht="13.5">
      <c r="F118">
        <v>2</v>
      </c>
      <c r="G118" t="s">
        <v>607</v>
      </c>
      <c r="H118" t="s">
        <v>592</v>
      </c>
      <c r="I118">
        <v>2</v>
      </c>
      <c r="L118" t="s">
        <v>588</v>
      </c>
      <c r="M118" t="s">
        <v>607</v>
      </c>
      <c r="N118" t="s">
        <v>592</v>
      </c>
      <c r="O118">
        <v>3</v>
      </c>
      <c r="P118" s="30" t="e">
        <f t="shared" si="2"/>
        <v>#N/A</v>
      </c>
      <c r="Q118" s="30" t="e">
        <f>IF(P118="","",COUNTIF($P$8:P118,"○"))</f>
        <v>#N/A</v>
      </c>
    </row>
    <row r="119" spans="6:17" ht="13.5">
      <c r="F119">
        <v>3</v>
      </c>
      <c r="G119" t="s">
        <v>608</v>
      </c>
      <c r="H119" t="s">
        <v>609</v>
      </c>
      <c r="I119">
        <v>2</v>
      </c>
      <c r="L119" t="s">
        <v>588</v>
      </c>
      <c r="M119" t="s">
        <v>608</v>
      </c>
      <c r="N119" t="s">
        <v>609</v>
      </c>
      <c r="O119">
        <v>3</v>
      </c>
      <c r="P119" s="30" t="e">
        <f t="shared" si="2"/>
        <v>#N/A</v>
      </c>
      <c r="Q119" s="30" t="e">
        <f>IF(P119="","",COUNTIF($P$8:P119,"○"))</f>
        <v>#N/A</v>
      </c>
    </row>
    <row r="120" spans="6:17" ht="13.5">
      <c r="F120">
        <v>4</v>
      </c>
      <c r="G120" t="s">
        <v>610</v>
      </c>
      <c r="H120" t="s">
        <v>611</v>
      </c>
      <c r="I120">
        <v>2</v>
      </c>
      <c r="L120" t="s">
        <v>588</v>
      </c>
      <c r="M120" t="s">
        <v>610</v>
      </c>
      <c r="N120" t="s">
        <v>611</v>
      </c>
      <c r="O120">
        <v>3</v>
      </c>
      <c r="P120" s="30" t="e">
        <f t="shared" si="2"/>
        <v>#N/A</v>
      </c>
      <c r="Q120" s="30" t="e">
        <f>IF(P120="","",COUNTIF($P$8:P120,"○"))</f>
        <v>#N/A</v>
      </c>
    </row>
    <row r="121" spans="6:17" ht="13.5">
      <c r="F121">
        <v>5</v>
      </c>
      <c r="G121" t="s">
        <v>612</v>
      </c>
      <c r="H121" t="s">
        <v>584</v>
      </c>
      <c r="I121">
        <v>2</v>
      </c>
      <c r="L121" t="s">
        <v>588</v>
      </c>
      <c r="M121" t="s">
        <v>612</v>
      </c>
      <c r="N121" t="s">
        <v>584</v>
      </c>
      <c r="O121">
        <v>3</v>
      </c>
      <c r="P121" s="30" t="e">
        <f t="shared" si="2"/>
        <v>#N/A</v>
      </c>
      <c r="Q121" s="30" t="e">
        <f>IF(P121="","",COUNTIF($P$8:P121,"○"))</f>
        <v>#N/A</v>
      </c>
    </row>
    <row r="122" spans="6:17" ht="13.5">
      <c r="F122">
        <v>6</v>
      </c>
      <c r="G122" t="s">
        <v>613</v>
      </c>
      <c r="H122" t="s">
        <v>575</v>
      </c>
      <c r="I122">
        <v>2</v>
      </c>
      <c r="L122" t="s">
        <v>588</v>
      </c>
      <c r="M122" t="s">
        <v>613</v>
      </c>
      <c r="N122" t="s">
        <v>575</v>
      </c>
      <c r="O122">
        <v>3</v>
      </c>
      <c r="P122" s="30" t="e">
        <f t="shared" si="2"/>
        <v>#N/A</v>
      </c>
      <c r="Q122" s="30" t="e">
        <f>IF(P122="","",COUNTIF($P$8:P122,"○"))</f>
        <v>#N/A</v>
      </c>
    </row>
    <row r="123" spans="6:17" ht="13.5">
      <c r="F123">
        <v>7</v>
      </c>
      <c r="G123" t="s">
        <v>614</v>
      </c>
      <c r="H123" t="s">
        <v>600</v>
      </c>
      <c r="I123">
        <v>2</v>
      </c>
      <c r="L123" t="s">
        <v>588</v>
      </c>
      <c r="M123" t="s">
        <v>614</v>
      </c>
      <c r="N123" t="s">
        <v>600</v>
      </c>
      <c r="O123">
        <v>3</v>
      </c>
      <c r="P123" s="30" t="e">
        <f t="shared" si="2"/>
        <v>#N/A</v>
      </c>
      <c r="Q123" s="30" t="e">
        <f>IF(P123="","",COUNTIF($P$8:P123,"○"))</f>
        <v>#N/A</v>
      </c>
    </row>
    <row r="124" spans="6:17" ht="13.5">
      <c r="F124">
        <v>8</v>
      </c>
      <c r="G124" t="s">
        <v>615</v>
      </c>
      <c r="H124" t="s">
        <v>576</v>
      </c>
      <c r="I124">
        <v>2</v>
      </c>
      <c r="L124" t="s">
        <v>588</v>
      </c>
      <c r="M124" t="s">
        <v>615</v>
      </c>
      <c r="N124" t="s">
        <v>576</v>
      </c>
      <c r="O124">
        <v>3</v>
      </c>
      <c r="P124" s="30" t="e">
        <f t="shared" si="2"/>
        <v>#N/A</v>
      </c>
      <c r="Q124" s="30" t="e">
        <f>IF(P124="","",COUNTIF($P$8:P124,"○"))</f>
        <v>#N/A</v>
      </c>
    </row>
    <row r="125" spans="6:17" ht="13.5">
      <c r="F125">
        <v>9</v>
      </c>
      <c r="G125" t="s">
        <v>616</v>
      </c>
      <c r="H125" t="s">
        <v>577</v>
      </c>
      <c r="I125">
        <v>2</v>
      </c>
      <c r="L125" t="s">
        <v>588</v>
      </c>
      <c r="M125" t="s">
        <v>616</v>
      </c>
      <c r="N125" t="s">
        <v>577</v>
      </c>
      <c r="O125">
        <v>3</v>
      </c>
      <c r="P125" s="30" t="e">
        <f t="shared" si="2"/>
        <v>#N/A</v>
      </c>
      <c r="Q125" s="30" t="e">
        <f>IF(P125="","",COUNTIF($P$8:P125,"○"))</f>
        <v>#N/A</v>
      </c>
    </row>
    <row r="126" spans="6:17" ht="13.5">
      <c r="F126">
        <v>10</v>
      </c>
      <c r="G126" t="s">
        <v>617</v>
      </c>
      <c r="H126" t="s">
        <v>618</v>
      </c>
      <c r="I126">
        <v>2</v>
      </c>
      <c r="L126" t="s">
        <v>588</v>
      </c>
      <c r="M126" t="s">
        <v>617</v>
      </c>
      <c r="N126" t="s">
        <v>618</v>
      </c>
      <c r="O126">
        <v>3</v>
      </c>
      <c r="P126" s="30" t="e">
        <f t="shared" si="2"/>
        <v>#N/A</v>
      </c>
      <c r="Q126" s="30" t="e">
        <f>IF(P126="","",COUNTIF($P$8:P126,"○"))</f>
        <v>#N/A</v>
      </c>
    </row>
    <row r="127" spans="16:17" ht="13.5">
      <c r="P127" s="30" t="e">
        <f t="shared" si="2"/>
        <v>#N/A</v>
      </c>
      <c r="Q127" s="30" t="e">
        <f>IF(P127="","",COUNTIF($P$8:P127,"○"))</f>
        <v>#N/A</v>
      </c>
    </row>
    <row r="128" spans="16:17" ht="13.5">
      <c r="P128" s="30" t="e">
        <f t="shared" si="2"/>
        <v>#N/A</v>
      </c>
      <c r="Q128" s="30" t="e">
        <f>IF(P128="","",COUNTIF($P$8:P128,"○"))</f>
        <v>#N/A</v>
      </c>
    </row>
    <row r="129" spans="16:17" ht="13.5">
      <c r="P129" s="30" t="e">
        <f t="shared" si="2"/>
        <v>#N/A</v>
      </c>
      <c r="Q129" s="30" t="e">
        <f>IF(P129="","",COUNTIF($P$8:P129,"○"))</f>
        <v>#N/A</v>
      </c>
    </row>
    <row r="130" spans="16:17" ht="13.5">
      <c r="P130" s="30" t="e">
        <f t="shared" si="2"/>
        <v>#N/A</v>
      </c>
      <c r="Q130" s="30" t="e">
        <f>IF(P130="","",COUNTIF($P$8:P130,"○"))</f>
        <v>#N/A</v>
      </c>
    </row>
    <row r="131" spans="16:17" ht="13.5">
      <c r="P131" s="30" t="e">
        <f t="shared" si="2"/>
        <v>#N/A</v>
      </c>
      <c r="Q131" s="30" t="e">
        <f>IF(P131="","",COUNTIF($P$8:P131,"○"))</f>
        <v>#N/A</v>
      </c>
    </row>
    <row r="132" spans="16:17" ht="13.5">
      <c r="P132" s="30" t="e">
        <f t="shared" si="2"/>
        <v>#N/A</v>
      </c>
      <c r="Q132" s="30" t="e">
        <f>IF(P132="","",COUNTIF($P$8:P132,"○"))</f>
        <v>#N/A</v>
      </c>
    </row>
    <row r="133" spans="16:17" ht="13.5">
      <c r="P133" s="30" t="e">
        <f t="shared" si="2"/>
        <v>#N/A</v>
      </c>
      <c r="Q133" s="30" t="e">
        <f>IF(P133="","",COUNTIF($P$8:P133,"○"))</f>
        <v>#N/A</v>
      </c>
    </row>
    <row r="134" spans="16:17" ht="13.5">
      <c r="P134" s="30" t="e">
        <f t="shared" si="2"/>
        <v>#N/A</v>
      </c>
      <c r="Q134" s="30" t="e">
        <f>IF(P134="","",COUNTIF($P$8:P134,"○"))</f>
        <v>#N/A</v>
      </c>
    </row>
    <row r="135" spans="16:17" ht="13.5">
      <c r="P135" s="30" t="e">
        <f t="shared" si="2"/>
        <v>#N/A</v>
      </c>
      <c r="Q135" s="30" t="e">
        <f>IF(P135="","",COUNTIF($P$8:P135,"○"))</f>
        <v>#N/A</v>
      </c>
    </row>
    <row r="136" spans="16:17" ht="13.5">
      <c r="P136" s="30" t="e">
        <f t="shared" si="2"/>
        <v>#N/A</v>
      </c>
      <c r="Q136" s="30" t="e">
        <f>IF(P136="","",COUNTIF($P$8:P136,"○"))</f>
        <v>#N/A</v>
      </c>
    </row>
    <row r="137" spans="16:17" ht="13.5">
      <c r="P137" s="30" t="e">
        <f aca="true" t="shared" si="3" ref="P137:P200">IF($A$3=N137,"○","")</f>
        <v>#N/A</v>
      </c>
      <c r="Q137" s="30" t="e">
        <f>IF(P137="","",COUNTIF($P$8:P137,"○"))</f>
        <v>#N/A</v>
      </c>
    </row>
    <row r="138" spans="16:17" ht="13.5">
      <c r="P138" s="30" t="e">
        <f t="shared" si="3"/>
        <v>#N/A</v>
      </c>
      <c r="Q138" s="30" t="e">
        <f>IF(P138="","",COUNTIF($P$8:P138,"○"))</f>
        <v>#N/A</v>
      </c>
    </row>
    <row r="139" spans="16:17" ht="13.5">
      <c r="P139" s="30" t="e">
        <f t="shared" si="3"/>
        <v>#N/A</v>
      </c>
      <c r="Q139" s="30" t="e">
        <f>IF(P139="","",COUNTIF($P$8:P139,"○"))</f>
        <v>#N/A</v>
      </c>
    </row>
    <row r="140" spans="16:17" ht="13.5">
      <c r="P140" s="30" t="e">
        <f t="shared" si="3"/>
        <v>#N/A</v>
      </c>
      <c r="Q140" s="30" t="e">
        <f>IF(P140="","",COUNTIF($P$8:P140,"○"))</f>
        <v>#N/A</v>
      </c>
    </row>
    <row r="141" spans="16:17" ht="13.5">
      <c r="P141" s="30" t="e">
        <f t="shared" si="3"/>
        <v>#N/A</v>
      </c>
      <c r="Q141" s="30" t="e">
        <f>IF(P141="","",COUNTIF($P$8:P141,"○"))</f>
        <v>#N/A</v>
      </c>
    </row>
    <row r="142" spans="16:17" ht="13.5">
      <c r="P142" s="30" t="e">
        <f t="shared" si="3"/>
        <v>#N/A</v>
      </c>
      <c r="Q142" s="30" t="e">
        <f>IF(P142="","",COUNTIF($P$8:P142,"○"))</f>
        <v>#N/A</v>
      </c>
    </row>
    <row r="143" spans="16:17" ht="13.5">
      <c r="P143" s="30" t="e">
        <f t="shared" si="3"/>
        <v>#N/A</v>
      </c>
      <c r="Q143" s="30" t="e">
        <f>IF(P143="","",COUNTIF($P$8:P143,"○"))</f>
        <v>#N/A</v>
      </c>
    </row>
    <row r="144" spans="16:17" ht="13.5">
      <c r="P144" s="30" t="e">
        <f t="shared" si="3"/>
        <v>#N/A</v>
      </c>
      <c r="Q144" s="30" t="e">
        <f>IF(P144="","",COUNTIF($P$8:P144,"○"))</f>
        <v>#N/A</v>
      </c>
    </row>
    <row r="145" spans="16:17" ht="13.5">
      <c r="P145" s="30" t="e">
        <f t="shared" si="3"/>
        <v>#N/A</v>
      </c>
      <c r="Q145" s="30" t="e">
        <f>IF(P145="","",COUNTIF($P$8:P145,"○"))</f>
        <v>#N/A</v>
      </c>
    </row>
    <row r="146" spans="16:17" ht="13.5">
      <c r="P146" s="30" t="e">
        <f t="shared" si="3"/>
        <v>#N/A</v>
      </c>
      <c r="Q146" s="30" t="e">
        <f>IF(P146="","",COUNTIF($P$8:P146,"○"))</f>
        <v>#N/A</v>
      </c>
    </row>
    <row r="147" spans="16:17" ht="13.5">
      <c r="P147" s="30" t="e">
        <f t="shared" si="3"/>
        <v>#N/A</v>
      </c>
      <c r="Q147" s="30" t="e">
        <f>IF(P147="","",COUNTIF($P$8:P147,"○"))</f>
        <v>#N/A</v>
      </c>
    </row>
    <row r="148" spans="16:17" ht="13.5">
      <c r="P148" s="30" t="e">
        <f t="shared" si="3"/>
        <v>#N/A</v>
      </c>
      <c r="Q148" s="30" t="e">
        <f>IF(P148="","",COUNTIF($P$8:P148,"○"))</f>
        <v>#N/A</v>
      </c>
    </row>
    <row r="149" spans="16:17" ht="13.5">
      <c r="P149" s="30" t="e">
        <f t="shared" si="3"/>
        <v>#N/A</v>
      </c>
      <c r="Q149" s="30" t="e">
        <f>IF(P149="","",COUNTIF($P$8:P149,"○"))</f>
        <v>#N/A</v>
      </c>
    </row>
    <row r="150" spans="16:17" ht="13.5">
      <c r="P150" s="30" t="e">
        <f t="shared" si="3"/>
        <v>#N/A</v>
      </c>
      <c r="Q150" s="30" t="e">
        <f>IF(P150="","",COUNTIF($P$8:P150,"○"))</f>
        <v>#N/A</v>
      </c>
    </row>
    <row r="151" spans="6:17" ht="13.5">
      <c r="F151" t="s">
        <v>358</v>
      </c>
      <c r="P151" s="30" t="e">
        <f t="shared" si="3"/>
        <v>#N/A</v>
      </c>
      <c r="Q151" s="30" t="e">
        <f>IF(P151="","",COUNTIF($P$8:P151,"○"))</f>
        <v>#N/A</v>
      </c>
    </row>
    <row r="152" spans="7:17" ht="13.5">
      <c r="G152" t="s">
        <v>309</v>
      </c>
      <c r="H152" t="s">
        <v>310</v>
      </c>
      <c r="I152" t="s">
        <v>311</v>
      </c>
      <c r="P152" s="30" t="e">
        <f t="shared" si="3"/>
        <v>#N/A</v>
      </c>
      <c r="Q152" s="30" t="e">
        <f>IF(P152="","",COUNTIF($P$8:P152,"○"))</f>
        <v>#N/A</v>
      </c>
    </row>
    <row r="153" spans="6:17" ht="13.5">
      <c r="F153">
        <v>1</v>
      </c>
      <c r="G153" t="s">
        <v>619</v>
      </c>
      <c r="H153" t="s">
        <v>620</v>
      </c>
      <c r="I153">
        <v>3</v>
      </c>
      <c r="L153" t="s">
        <v>358</v>
      </c>
      <c r="M153" t="s">
        <v>621</v>
      </c>
      <c r="N153" t="s">
        <v>622</v>
      </c>
      <c r="O153">
        <v>3</v>
      </c>
      <c r="P153" s="30" t="e">
        <f t="shared" si="3"/>
        <v>#N/A</v>
      </c>
      <c r="Q153" s="30" t="e">
        <f>IF(P153="","",COUNTIF($P$8:P153,"○"))</f>
        <v>#N/A</v>
      </c>
    </row>
    <row r="154" spans="6:17" ht="13.5">
      <c r="F154">
        <v>2</v>
      </c>
      <c r="G154" t="s">
        <v>621</v>
      </c>
      <c r="H154" t="s">
        <v>622</v>
      </c>
      <c r="I154">
        <v>2</v>
      </c>
      <c r="L154" t="s">
        <v>358</v>
      </c>
      <c r="M154" t="s">
        <v>623</v>
      </c>
      <c r="N154" t="s">
        <v>624</v>
      </c>
      <c r="O154">
        <v>3</v>
      </c>
      <c r="P154" s="30" t="e">
        <f t="shared" si="3"/>
        <v>#N/A</v>
      </c>
      <c r="Q154" s="30" t="e">
        <f>IF(P154="","",COUNTIF($P$8:P154,"○"))</f>
        <v>#N/A</v>
      </c>
    </row>
    <row r="155" spans="6:17" ht="13.5">
      <c r="F155">
        <v>3</v>
      </c>
      <c r="G155" t="s">
        <v>580</v>
      </c>
      <c r="H155" t="s">
        <v>581</v>
      </c>
      <c r="I155">
        <v>3</v>
      </c>
      <c r="L155" t="s">
        <v>358</v>
      </c>
      <c r="M155" t="s">
        <v>625</v>
      </c>
      <c r="N155" t="s">
        <v>626</v>
      </c>
      <c r="O155">
        <v>3</v>
      </c>
      <c r="P155" s="30" t="e">
        <f t="shared" si="3"/>
        <v>#N/A</v>
      </c>
      <c r="Q155" s="30" t="e">
        <f>IF(P155="","",COUNTIF($P$8:P155,"○"))</f>
        <v>#N/A</v>
      </c>
    </row>
    <row r="156" spans="6:17" ht="13.5">
      <c r="F156">
        <v>4</v>
      </c>
      <c r="G156" t="s">
        <v>627</v>
      </c>
      <c r="H156" t="s">
        <v>628</v>
      </c>
      <c r="I156">
        <v>3</v>
      </c>
      <c r="P156" s="30" t="e">
        <f t="shared" si="3"/>
        <v>#N/A</v>
      </c>
      <c r="Q156" s="30" t="e">
        <f>IF(P156="","",COUNTIF($P$8:P156,"○"))</f>
        <v>#N/A</v>
      </c>
    </row>
    <row r="157" spans="6:17" ht="13.5">
      <c r="F157">
        <v>5</v>
      </c>
      <c r="G157" t="s">
        <v>583</v>
      </c>
      <c r="H157" t="s">
        <v>575</v>
      </c>
      <c r="I157">
        <v>3</v>
      </c>
      <c r="P157" s="30" t="e">
        <f t="shared" si="3"/>
        <v>#N/A</v>
      </c>
      <c r="Q157" s="30" t="e">
        <f>IF(P157="","",COUNTIF($P$8:P157,"○"))</f>
        <v>#N/A</v>
      </c>
    </row>
    <row r="158" spans="6:17" ht="13.5">
      <c r="F158">
        <v>6</v>
      </c>
      <c r="G158" t="s">
        <v>629</v>
      </c>
      <c r="H158" t="s">
        <v>630</v>
      </c>
      <c r="I158">
        <v>3</v>
      </c>
      <c r="P158" s="30" t="e">
        <f t="shared" si="3"/>
        <v>#N/A</v>
      </c>
      <c r="Q158" s="30" t="e">
        <f>IF(P158="","",COUNTIF($P$8:P158,"○"))</f>
        <v>#N/A</v>
      </c>
    </row>
    <row r="159" spans="6:17" ht="13.5">
      <c r="F159">
        <v>7</v>
      </c>
      <c r="G159" t="s">
        <v>631</v>
      </c>
      <c r="H159" t="s">
        <v>632</v>
      </c>
      <c r="I159">
        <v>3</v>
      </c>
      <c r="P159" s="30" t="e">
        <f t="shared" si="3"/>
        <v>#N/A</v>
      </c>
      <c r="Q159" s="30" t="e">
        <f>IF(P159="","",COUNTIF($P$8:P159,"○"))</f>
        <v>#N/A</v>
      </c>
    </row>
    <row r="160" spans="6:17" ht="13.5">
      <c r="F160">
        <v>8</v>
      </c>
      <c r="G160" t="s">
        <v>633</v>
      </c>
      <c r="H160" t="s">
        <v>609</v>
      </c>
      <c r="I160">
        <v>3</v>
      </c>
      <c r="P160" s="30" t="e">
        <f t="shared" si="3"/>
        <v>#N/A</v>
      </c>
      <c r="Q160" s="30" t="e">
        <f>IF(P160="","",COUNTIF($P$8:P160,"○"))</f>
        <v>#N/A</v>
      </c>
    </row>
    <row r="161" spans="6:17" ht="13.5">
      <c r="F161">
        <v>9</v>
      </c>
      <c r="G161" t="s">
        <v>634</v>
      </c>
      <c r="H161" t="s">
        <v>582</v>
      </c>
      <c r="I161">
        <v>3</v>
      </c>
      <c r="P161" s="30" t="e">
        <f t="shared" si="3"/>
        <v>#N/A</v>
      </c>
      <c r="Q161" s="30" t="e">
        <f>IF(P161="","",COUNTIF($P$8:P161,"○"))</f>
        <v>#N/A</v>
      </c>
    </row>
    <row r="162" spans="6:17" ht="13.5">
      <c r="F162">
        <v>10</v>
      </c>
      <c r="G162" t="s">
        <v>635</v>
      </c>
      <c r="H162" t="s">
        <v>636</v>
      </c>
      <c r="I162">
        <v>3</v>
      </c>
      <c r="P162" s="30" t="e">
        <f t="shared" si="3"/>
        <v>#N/A</v>
      </c>
      <c r="Q162" s="30" t="e">
        <f>IF(P162="","",COUNTIF($P$8:P162,"○"))</f>
        <v>#N/A</v>
      </c>
    </row>
    <row r="163" spans="6:17" ht="13.5">
      <c r="F163">
        <v>11</v>
      </c>
      <c r="G163" t="s">
        <v>637</v>
      </c>
      <c r="H163" t="s">
        <v>638</v>
      </c>
      <c r="I163">
        <v>3</v>
      </c>
      <c r="P163" s="30" t="e">
        <f t="shared" si="3"/>
        <v>#N/A</v>
      </c>
      <c r="Q163" s="30" t="e">
        <f>IF(P163="","",COUNTIF($P$8:P163,"○"))</f>
        <v>#N/A</v>
      </c>
    </row>
    <row r="164" spans="6:17" ht="13.5">
      <c r="F164">
        <v>12</v>
      </c>
      <c r="G164" t="s">
        <v>623</v>
      </c>
      <c r="H164" t="s">
        <v>624</v>
      </c>
      <c r="I164">
        <v>2</v>
      </c>
      <c r="P164" s="30" t="e">
        <f t="shared" si="3"/>
        <v>#N/A</v>
      </c>
      <c r="Q164" s="30" t="e">
        <f>IF(P164="","",COUNTIF($P$8:P164,"○"))</f>
        <v>#N/A</v>
      </c>
    </row>
    <row r="165" spans="6:17" ht="13.5">
      <c r="F165">
        <v>13</v>
      </c>
      <c r="G165" t="s">
        <v>639</v>
      </c>
      <c r="H165" t="s">
        <v>585</v>
      </c>
      <c r="I165">
        <v>3</v>
      </c>
      <c r="P165" s="30" t="e">
        <f t="shared" si="3"/>
        <v>#N/A</v>
      </c>
      <c r="Q165" s="30" t="e">
        <f>IF(P165="","",COUNTIF($P$8:P165,"○"))</f>
        <v>#N/A</v>
      </c>
    </row>
    <row r="166" spans="6:17" ht="13.5">
      <c r="F166">
        <v>14</v>
      </c>
      <c r="G166" t="s">
        <v>625</v>
      </c>
      <c r="H166" t="s">
        <v>626</v>
      </c>
      <c r="I166">
        <v>2</v>
      </c>
      <c r="P166" s="30" t="e">
        <f t="shared" si="3"/>
        <v>#N/A</v>
      </c>
      <c r="Q166" s="30" t="e">
        <f>IF(P166="","",COUNTIF($P$8:P166,"○"))</f>
        <v>#N/A</v>
      </c>
    </row>
    <row r="167" spans="6:17" ht="13.5">
      <c r="F167">
        <v>15</v>
      </c>
      <c r="G167" t="s">
        <v>640</v>
      </c>
      <c r="H167" t="s">
        <v>641</v>
      </c>
      <c r="I167">
        <v>3</v>
      </c>
      <c r="P167" s="30" t="e">
        <f t="shared" si="3"/>
        <v>#N/A</v>
      </c>
      <c r="Q167" s="30" t="e">
        <f>IF(P167="","",COUNTIF($P$8:P167,"○"))</f>
        <v>#N/A</v>
      </c>
    </row>
    <row r="168" spans="6:17" ht="13.5">
      <c r="F168">
        <v>16</v>
      </c>
      <c r="G168" t="s">
        <v>642</v>
      </c>
      <c r="H168" t="s">
        <v>575</v>
      </c>
      <c r="I168">
        <v>3</v>
      </c>
      <c r="P168" s="30" t="e">
        <f t="shared" si="3"/>
        <v>#N/A</v>
      </c>
      <c r="Q168" s="30" t="e">
        <f>IF(P168="","",COUNTIF($P$8:P168,"○"))</f>
        <v>#N/A</v>
      </c>
    </row>
    <row r="169" spans="6:17" ht="13.5">
      <c r="F169">
        <v>17</v>
      </c>
      <c r="G169" t="s">
        <v>643</v>
      </c>
      <c r="H169" t="s">
        <v>579</v>
      </c>
      <c r="I169">
        <v>3</v>
      </c>
      <c r="P169" s="30" t="e">
        <f t="shared" si="3"/>
        <v>#N/A</v>
      </c>
      <c r="Q169" s="30" t="e">
        <f>IF(P169="","",COUNTIF($P$8:P169,"○"))</f>
        <v>#N/A</v>
      </c>
    </row>
    <row r="170" spans="6:17" ht="13.5">
      <c r="F170">
        <v>18</v>
      </c>
      <c r="G170" t="s">
        <v>644</v>
      </c>
      <c r="H170" t="s">
        <v>585</v>
      </c>
      <c r="I170">
        <v>3</v>
      </c>
      <c r="P170" s="30" t="e">
        <f t="shared" si="3"/>
        <v>#N/A</v>
      </c>
      <c r="Q170" s="30" t="e">
        <f>IF(P170="","",COUNTIF($P$8:P170,"○"))</f>
        <v>#N/A</v>
      </c>
    </row>
    <row r="171" spans="6:17" ht="13.5">
      <c r="F171">
        <v>19</v>
      </c>
      <c r="G171" t="s">
        <v>645</v>
      </c>
      <c r="H171" t="s">
        <v>646</v>
      </c>
      <c r="I171">
        <v>3</v>
      </c>
      <c r="P171" s="30" t="e">
        <f t="shared" si="3"/>
        <v>#N/A</v>
      </c>
      <c r="Q171" s="30" t="e">
        <f>IF(P171="","",COUNTIF($P$8:P171,"○"))</f>
        <v>#N/A</v>
      </c>
    </row>
    <row r="172" spans="6:17" ht="13.5">
      <c r="F172">
        <v>20</v>
      </c>
      <c r="G172" t="s">
        <v>647</v>
      </c>
      <c r="H172" t="s">
        <v>648</v>
      </c>
      <c r="I172">
        <v>3</v>
      </c>
      <c r="P172" s="30" t="e">
        <f t="shared" si="3"/>
        <v>#N/A</v>
      </c>
      <c r="Q172" s="30" t="e">
        <f>IF(P172="","",COUNTIF($P$8:P172,"○"))</f>
        <v>#N/A</v>
      </c>
    </row>
    <row r="173" spans="16:17" ht="13.5">
      <c r="P173" s="30" t="e">
        <f t="shared" si="3"/>
        <v>#N/A</v>
      </c>
      <c r="Q173" s="30" t="e">
        <f>IF(P173="","",COUNTIF($P$8:P173,"○"))</f>
        <v>#N/A</v>
      </c>
    </row>
    <row r="174" spans="16:17" ht="13.5">
      <c r="P174" s="30" t="e">
        <f t="shared" si="3"/>
        <v>#N/A</v>
      </c>
      <c r="Q174" s="30" t="e">
        <f>IF(P174="","",COUNTIF($P$8:P174,"○"))</f>
        <v>#N/A</v>
      </c>
    </row>
    <row r="175" spans="16:17" ht="13.5">
      <c r="P175" s="30" t="e">
        <f t="shared" si="3"/>
        <v>#N/A</v>
      </c>
      <c r="Q175" s="30" t="e">
        <f>IF(P175="","",COUNTIF($P$8:P175,"○"))</f>
        <v>#N/A</v>
      </c>
    </row>
    <row r="176" spans="16:17" ht="13.5">
      <c r="P176" s="30" t="e">
        <f t="shared" si="3"/>
        <v>#N/A</v>
      </c>
      <c r="Q176" s="30" t="e">
        <f>IF(P176="","",COUNTIF($P$8:P176,"○"))</f>
        <v>#N/A</v>
      </c>
    </row>
    <row r="177" spans="16:17" ht="13.5">
      <c r="P177" s="30" t="e">
        <f t="shared" si="3"/>
        <v>#N/A</v>
      </c>
      <c r="Q177" s="30" t="e">
        <f>IF(P177="","",COUNTIF($P$8:P177,"○"))</f>
        <v>#N/A</v>
      </c>
    </row>
    <row r="178" spans="16:17" ht="13.5">
      <c r="P178" s="30" t="e">
        <f t="shared" si="3"/>
        <v>#N/A</v>
      </c>
      <c r="Q178" s="30" t="e">
        <f>IF(P178="","",COUNTIF($P$8:P178,"○"))</f>
        <v>#N/A</v>
      </c>
    </row>
    <row r="179" spans="16:17" ht="13.5">
      <c r="P179" s="30" t="e">
        <f t="shared" si="3"/>
        <v>#N/A</v>
      </c>
      <c r="Q179" s="30" t="e">
        <f>IF(P179="","",COUNTIF($P$8:P179,"○"))</f>
        <v>#N/A</v>
      </c>
    </row>
    <row r="180" spans="16:17" ht="13.5">
      <c r="P180" s="30" t="e">
        <f t="shared" si="3"/>
        <v>#N/A</v>
      </c>
      <c r="Q180" s="30" t="e">
        <f>IF(P180="","",COUNTIF($P$8:P180,"○"))</f>
        <v>#N/A</v>
      </c>
    </row>
    <row r="181" spans="16:17" ht="13.5">
      <c r="P181" s="30" t="e">
        <f t="shared" si="3"/>
        <v>#N/A</v>
      </c>
      <c r="Q181" s="30" t="e">
        <f>IF(P181="","",COUNTIF($P$8:P181,"○"))</f>
        <v>#N/A</v>
      </c>
    </row>
    <row r="182" spans="16:17" ht="13.5">
      <c r="P182" s="30" t="e">
        <f t="shared" si="3"/>
        <v>#N/A</v>
      </c>
      <c r="Q182" s="30" t="e">
        <f>IF(P182="","",COUNTIF($P$8:P182,"○"))</f>
        <v>#N/A</v>
      </c>
    </row>
    <row r="183" spans="16:17" ht="13.5">
      <c r="P183" s="30" t="e">
        <f t="shared" si="3"/>
        <v>#N/A</v>
      </c>
      <c r="Q183" s="30" t="e">
        <f>IF(P183="","",COUNTIF($P$8:P183,"○"))</f>
        <v>#N/A</v>
      </c>
    </row>
    <row r="184" spans="16:17" ht="13.5">
      <c r="P184" s="30" t="e">
        <f t="shared" si="3"/>
        <v>#N/A</v>
      </c>
      <c r="Q184" s="30" t="e">
        <f>IF(P184="","",COUNTIF($P$8:P184,"○"))</f>
        <v>#N/A</v>
      </c>
    </row>
    <row r="185" spans="16:17" ht="13.5">
      <c r="P185" s="30" t="e">
        <f t="shared" si="3"/>
        <v>#N/A</v>
      </c>
      <c r="Q185" s="30" t="e">
        <f>IF(P185="","",COUNTIF($P$8:P185,"○"))</f>
        <v>#N/A</v>
      </c>
    </row>
    <row r="186" spans="16:17" ht="13.5">
      <c r="P186" s="30" t="e">
        <f t="shared" si="3"/>
        <v>#N/A</v>
      </c>
      <c r="Q186" s="30" t="e">
        <f>IF(P186="","",COUNTIF($P$8:P186,"○"))</f>
        <v>#N/A</v>
      </c>
    </row>
    <row r="187" spans="16:17" ht="13.5">
      <c r="P187" s="30" t="e">
        <f t="shared" si="3"/>
        <v>#N/A</v>
      </c>
      <c r="Q187" s="30" t="e">
        <f>IF(P187="","",COUNTIF($P$8:P187,"○"))</f>
        <v>#N/A</v>
      </c>
    </row>
    <row r="188" spans="16:17" ht="13.5">
      <c r="P188" s="30" t="e">
        <f t="shared" si="3"/>
        <v>#N/A</v>
      </c>
      <c r="Q188" s="30" t="e">
        <f>IF(P188="","",COUNTIF($P$8:P188,"○"))</f>
        <v>#N/A</v>
      </c>
    </row>
    <row r="189" spans="16:17" ht="13.5">
      <c r="P189" s="30" t="e">
        <f t="shared" si="3"/>
        <v>#N/A</v>
      </c>
      <c r="Q189" s="30" t="e">
        <f>IF(P189="","",COUNTIF($P$8:P189,"○"))</f>
        <v>#N/A</v>
      </c>
    </row>
    <row r="190" spans="16:17" ht="13.5">
      <c r="P190" s="30" t="e">
        <f t="shared" si="3"/>
        <v>#N/A</v>
      </c>
      <c r="Q190" s="30" t="e">
        <f>IF(P190="","",COUNTIF($P$8:P190,"○"))</f>
        <v>#N/A</v>
      </c>
    </row>
    <row r="191" spans="16:17" ht="13.5">
      <c r="P191" s="30" t="e">
        <f t="shared" si="3"/>
        <v>#N/A</v>
      </c>
      <c r="Q191" s="30" t="e">
        <f>IF(P191="","",COUNTIF($P$8:P191,"○"))</f>
        <v>#N/A</v>
      </c>
    </row>
    <row r="192" spans="16:17" ht="13.5">
      <c r="P192" s="30" t="e">
        <f t="shared" si="3"/>
        <v>#N/A</v>
      </c>
      <c r="Q192" s="30" t="e">
        <f>IF(P192="","",COUNTIF($P$8:P192,"○"))</f>
        <v>#N/A</v>
      </c>
    </row>
    <row r="193" spans="16:17" ht="13.5">
      <c r="P193" s="30" t="e">
        <f t="shared" si="3"/>
        <v>#N/A</v>
      </c>
      <c r="Q193" s="30" t="e">
        <f>IF(P193="","",COUNTIF($P$8:P193,"○"))</f>
        <v>#N/A</v>
      </c>
    </row>
    <row r="194" spans="16:17" ht="13.5">
      <c r="P194" s="30" t="e">
        <f t="shared" si="3"/>
        <v>#N/A</v>
      </c>
      <c r="Q194" s="30" t="e">
        <f>IF(P194="","",COUNTIF($P$8:P194,"○"))</f>
        <v>#N/A</v>
      </c>
    </row>
    <row r="195" spans="16:17" ht="13.5">
      <c r="P195" s="30" t="e">
        <f t="shared" si="3"/>
        <v>#N/A</v>
      </c>
      <c r="Q195" s="30" t="e">
        <f>IF(P195="","",COUNTIF($P$8:P195,"○"))</f>
        <v>#N/A</v>
      </c>
    </row>
    <row r="196" spans="16:17" ht="13.5">
      <c r="P196" s="30" t="e">
        <f t="shared" si="3"/>
        <v>#N/A</v>
      </c>
      <c r="Q196" s="30" t="e">
        <f>IF(P196="","",COUNTIF($P$8:P196,"○"))</f>
        <v>#N/A</v>
      </c>
    </row>
    <row r="197" spans="16:17" ht="13.5">
      <c r="P197" s="30" t="e">
        <f t="shared" si="3"/>
        <v>#N/A</v>
      </c>
      <c r="Q197" s="30" t="e">
        <f>IF(P197="","",COUNTIF($P$8:P197,"○"))</f>
        <v>#N/A</v>
      </c>
    </row>
    <row r="198" spans="16:17" ht="13.5">
      <c r="P198" s="30" t="e">
        <f t="shared" si="3"/>
        <v>#N/A</v>
      </c>
      <c r="Q198" s="30" t="e">
        <f>IF(P198="","",COUNTIF($P$8:P198,"○"))</f>
        <v>#N/A</v>
      </c>
    </row>
    <row r="199" spans="16:17" ht="13.5">
      <c r="P199" s="30" t="e">
        <f t="shared" si="3"/>
        <v>#N/A</v>
      </c>
      <c r="Q199" s="30" t="e">
        <f>IF(P199="","",COUNTIF($P$8:P199,"○"))</f>
        <v>#N/A</v>
      </c>
    </row>
    <row r="200" spans="16:17" ht="13.5">
      <c r="P200" s="30" t="e">
        <f t="shared" si="3"/>
        <v>#N/A</v>
      </c>
      <c r="Q200" s="30" t="e">
        <f>IF(P200="","",COUNTIF($P$8:P200,"○"))</f>
        <v>#N/A</v>
      </c>
    </row>
    <row r="201" spans="16:17" ht="13.5">
      <c r="P201" s="30" t="e">
        <f aca="true" t="shared" si="4" ref="P201:P264">IF($A$3=N201,"○","")</f>
        <v>#N/A</v>
      </c>
      <c r="Q201" s="30" t="e">
        <f>IF(P201="","",COUNTIF($P$8:P201,"○"))</f>
        <v>#N/A</v>
      </c>
    </row>
    <row r="202" spans="16:17" ht="13.5">
      <c r="P202" s="30" t="e">
        <f t="shared" si="4"/>
        <v>#N/A</v>
      </c>
      <c r="Q202" s="30" t="e">
        <f>IF(P202="","",COUNTIF($P$8:P202,"○"))</f>
        <v>#N/A</v>
      </c>
    </row>
    <row r="203" spans="16:17" ht="13.5">
      <c r="P203" s="30" t="e">
        <f t="shared" si="4"/>
        <v>#N/A</v>
      </c>
      <c r="Q203" s="30" t="e">
        <f>IF(P203="","",COUNTIF($P$8:P203,"○"))</f>
        <v>#N/A</v>
      </c>
    </row>
    <row r="204" spans="16:17" ht="13.5">
      <c r="P204" s="30" t="e">
        <f t="shared" si="4"/>
        <v>#N/A</v>
      </c>
      <c r="Q204" s="30" t="e">
        <f>IF(P204="","",COUNTIF($P$8:P204,"○"))</f>
        <v>#N/A</v>
      </c>
    </row>
    <row r="205" spans="16:17" ht="13.5">
      <c r="P205" s="30" t="e">
        <f t="shared" si="4"/>
        <v>#N/A</v>
      </c>
      <c r="Q205" s="30" t="e">
        <f>IF(P205="","",COUNTIF($P$8:P205,"○"))</f>
        <v>#N/A</v>
      </c>
    </row>
    <row r="206" spans="16:17" ht="13.5">
      <c r="P206" s="30" t="e">
        <f t="shared" si="4"/>
        <v>#N/A</v>
      </c>
      <c r="Q206" s="30" t="e">
        <f>IF(P206="","",COUNTIF($P$8:P206,"○"))</f>
        <v>#N/A</v>
      </c>
    </row>
    <row r="207" spans="16:17" ht="13.5">
      <c r="P207" s="30" t="e">
        <f t="shared" si="4"/>
        <v>#N/A</v>
      </c>
      <c r="Q207" s="30" t="e">
        <f>IF(P207="","",COUNTIF($P$8:P207,"○"))</f>
        <v>#N/A</v>
      </c>
    </row>
    <row r="208" spans="16:17" ht="13.5">
      <c r="P208" s="30" t="e">
        <f t="shared" si="4"/>
        <v>#N/A</v>
      </c>
      <c r="Q208" s="30" t="e">
        <f>IF(P208="","",COUNTIF($P$8:P208,"○"))</f>
        <v>#N/A</v>
      </c>
    </row>
    <row r="209" spans="16:17" ht="13.5">
      <c r="P209" s="30" t="e">
        <f t="shared" si="4"/>
        <v>#N/A</v>
      </c>
      <c r="Q209" s="30" t="e">
        <f>IF(P209="","",COUNTIF($P$8:P209,"○"))</f>
        <v>#N/A</v>
      </c>
    </row>
    <row r="210" spans="6:17" ht="13.5">
      <c r="F210" t="s">
        <v>366</v>
      </c>
      <c r="P210" s="30" t="e">
        <f t="shared" si="4"/>
        <v>#N/A</v>
      </c>
      <c r="Q210" s="30" t="e">
        <f>IF(P210="","",COUNTIF($P$8:P210,"○"))</f>
        <v>#N/A</v>
      </c>
    </row>
    <row r="211" spans="7:17" ht="13.5">
      <c r="G211" t="s">
        <v>309</v>
      </c>
      <c r="H211" t="s">
        <v>310</v>
      </c>
      <c r="I211" t="s">
        <v>311</v>
      </c>
      <c r="P211" s="30" t="e">
        <f t="shared" si="4"/>
        <v>#N/A</v>
      </c>
      <c r="Q211" s="30" t="e">
        <f>IF(P211="","",COUNTIF($P$8:P211,"○"))</f>
        <v>#N/A</v>
      </c>
    </row>
    <row r="212" spans="6:17" ht="13.5">
      <c r="F212">
        <v>1</v>
      </c>
      <c r="G212" t="s">
        <v>538</v>
      </c>
      <c r="H212" t="s">
        <v>539</v>
      </c>
      <c r="I212">
        <v>3</v>
      </c>
      <c r="L212" t="s">
        <v>366</v>
      </c>
      <c r="M212" t="s">
        <v>649</v>
      </c>
      <c r="N212" t="s">
        <v>650</v>
      </c>
      <c r="O212">
        <v>3</v>
      </c>
      <c r="P212" s="30" t="e">
        <f t="shared" si="4"/>
        <v>#N/A</v>
      </c>
      <c r="Q212" s="30" t="e">
        <f>IF(P212="","",COUNTIF($P$8:P212,"○"))</f>
        <v>#N/A</v>
      </c>
    </row>
    <row r="213" spans="6:17" ht="13.5">
      <c r="F213">
        <v>2</v>
      </c>
      <c r="G213" t="s">
        <v>651</v>
      </c>
      <c r="H213" t="s">
        <v>546</v>
      </c>
      <c r="I213">
        <v>3</v>
      </c>
      <c r="L213" t="s">
        <v>366</v>
      </c>
      <c r="M213" t="s">
        <v>562</v>
      </c>
      <c r="N213" t="s">
        <v>548</v>
      </c>
      <c r="O213">
        <v>2</v>
      </c>
      <c r="P213" s="30" t="e">
        <f t="shared" si="4"/>
        <v>#N/A</v>
      </c>
      <c r="Q213" s="30" t="e">
        <f>IF(P213="","",COUNTIF($P$8:P213,"○"))</f>
        <v>#N/A</v>
      </c>
    </row>
    <row r="214" spans="6:17" ht="13.5">
      <c r="F214">
        <v>3</v>
      </c>
      <c r="G214" t="s">
        <v>652</v>
      </c>
      <c r="H214" t="s">
        <v>653</v>
      </c>
      <c r="I214">
        <v>3</v>
      </c>
      <c r="L214" t="s">
        <v>366</v>
      </c>
      <c r="M214" t="s">
        <v>654</v>
      </c>
      <c r="N214" t="s">
        <v>529</v>
      </c>
      <c r="O214">
        <v>3</v>
      </c>
      <c r="P214" s="30" t="e">
        <f t="shared" si="4"/>
        <v>#N/A</v>
      </c>
      <c r="Q214" s="30" t="e">
        <f>IF(P214="","",COUNTIF($P$8:P214,"○"))</f>
        <v>#N/A</v>
      </c>
    </row>
    <row r="215" spans="6:17" ht="13.5">
      <c r="F215">
        <v>3</v>
      </c>
      <c r="G215" t="s">
        <v>655</v>
      </c>
      <c r="H215" t="s">
        <v>656</v>
      </c>
      <c r="I215">
        <v>3</v>
      </c>
      <c r="L215" t="s">
        <v>366</v>
      </c>
      <c r="M215" t="s">
        <v>657</v>
      </c>
      <c r="N215" t="s">
        <v>526</v>
      </c>
      <c r="O215">
        <v>3</v>
      </c>
      <c r="P215" s="30" t="e">
        <f t="shared" si="4"/>
        <v>#N/A</v>
      </c>
      <c r="Q215" s="30" t="e">
        <f>IF(P215="","",COUNTIF($P$8:P215,"○"))</f>
        <v>#N/A</v>
      </c>
    </row>
    <row r="216" spans="6:17" ht="13.5">
      <c r="F216">
        <v>5</v>
      </c>
      <c r="G216" t="s">
        <v>658</v>
      </c>
      <c r="H216" t="s">
        <v>653</v>
      </c>
      <c r="I216">
        <v>3</v>
      </c>
      <c r="P216" s="30" t="e">
        <f t="shared" si="4"/>
        <v>#N/A</v>
      </c>
      <c r="Q216" s="30" t="e">
        <f>IF(P216="","",COUNTIF($P$8:P216,"○"))</f>
        <v>#N/A</v>
      </c>
    </row>
    <row r="217" spans="6:17" ht="13.5">
      <c r="F217">
        <v>6</v>
      </c>
      <c r="G217" t="s">
        <v>659</v>
      </c>
      <c r="H217" t="s">
        <v>537</v>
      </c>
      <c r="I217">
        <v>3</v>
      </c>
      <c r="P217" s="30" t="e">
        <f t="shared" si="4"/>
        <v>#N/A</v>
      </c>
      <c r="Q217" s="30" t="e">
        <f>IF(P217="","",COUNTIF($P$8:P217,"○"))</f>
        <v>#N/A</v>
      </c>
    </row>
    <row r="218" spans="6:17" ht="13.5">
      <c r="F218">
        <v>7</v>
      </c>
      <c r="G218" t="s">
        <v>660</v>
      </c>
      <c r="H218" t="s">
        <v>661</v>
      </c>
      <c r="I218">
        <v>3</v>
      </c>
      <c r="P218" s="30" t="e">
        <f t="shared" si="4"/>
        <v>#N/A</v>
      </c>
      <c r="Q218" s="30" t="e">
        <f>IF(P218="","",COUNTIF($P$8:P218,"○"))</f>
        <v>#N/A</v>
      </c>
    </row>
    <row r="219" spans="6:17" ht="13.5">
      <c r="F219">
        <v>7</v>
      </c>
      <c r="G219" t="s">
        <v>662</v>
      </c>
      <c r="H219" t="s">
        <v>663</v>
      </c>
      <c r="I219">
        <v>3</v>
      </c>
      <c r="P219" s="30" t="e">
        <f t="shared" si="4"/>
        <v>#N/A</v>
      </c>
      <c r="Q219" s="30" t="e">
        <f>IF(P219="","",COUNTIF($P$8:P219,"○"))</f>
        <v>#N/A</v>
      </c>
    </row>
    <row r="220" spans="6:17" ht="13.5">
      <c r="F220">
        <v>9</v>
      </c>
      <c r="G220" t="s">
        <v>649</v>
      </c>
      <c r="H220" t="s">
        <v>650</v>
      </c>
      <c r="I220">
        <v>2</v>
      </c>
      <c r="P220" s="30" t="e">
        <f t="shared" si="4"/>
        <v>#N/A</v>
      </c>
      <c r="Q220" s="30" t="e">
        <f>IF(P220="","",COUNTIF($P$8:P220,"○"))</f>
        <v>#N/A</v>
      </c>
    </row>
    <row r="221" spans="6:17" ht="13.5">
      <c r="F221">
        <v>10</v>
      </c>
      <c r="G221" t="s">
        <v>664</v>
      </c>
      <c r="H221" t="s">
        <v>536</v>
      </c>
      <c r="I221">
        <v>3</v>
      </c>
      <c r="P221" s="30" t="e">
        <f t="shared" si="4"/>
        <v>#N/A</v>
      </c>
      <c r="Q221" s="30" t="e">
        <f>IF(P221="","",COUNTIF($P$8:P221,"○"))</f>
        <v>#N/A</v>
      </c>
    </row>
    <row r="222" spans="6:17" ht="13.5">
      <c r="F222">
        <v>11</v>
      </c>
      <c r="G222" t="s">
        <v>665</v>
      </c>
      <c r="H222" t="s">
        <v>666</v>
      </c>
      <c r="I222">
        <v>3</v>
      </c>
      <c r="P222" s="30" t="e">
        <f t="shared" si="4"/>
        <v>#N/A</v>
      </c>
      <c r="Q222" s="30" t="e">
        <f>IF(P222="","",COUNTIF($P$8:P222,"○"))</f>
        <v>#N/A</v>
      </c>
    </row>
    <row r="223" spans="6:17" ht="13.5">
      <c r="F223">
        <v>12</v>
      </c>
      <c r="G223" t="s">
        <v>562</v>
      </c>
      <c r="H223" t="s">
        <v>548</v>
      </c>
      <c r="I223">
        <v>1</v>
      </c>
      <c r="P223" s="30" t="e">
        <f t="shared" si="4"/>
        <v>#N/A</v>
      </c>
      <c r="Q223" s="30" t="e">
        <f>IF(P223="","",COUNTIF($P$8:P223,"○"))</f>
        <v>#N/A</v>
      </c>
    </row>
    <row r="224" spans="6:17" ht="13.5">
      <c r="F224">
        <v>13</v>
      </c>
      <c r="G224" t="s">
        <v>667</v>
      </c>
      <c r="H224" t="s">
        <v>668</v>
      </c>
      <c r="I224">
        <v>3</v>
      </c>
      <c r="P224" s="30" t="e">
        <f t="shared" si="4"/>
        <v>#N/A</v>
      </c>
      <c r="Q224" s="30" t="e">
        <f>IF(P224="","",COUNTIF($P$8:P224,"○"))</f>
        <v>#N/A</v>
      </c>
    </row>
    <row r="225" spans="6:17" ht="13.5">
      <c r="F225">
        <v>14</v>
      </c>
      <c r="G225" t="s">
        <v>669</v>
      </c>
      <c r="H225" t="s">
        <v>544</v>
      </c>
      <c r="I225">
        <v>3</v>
      </c>
      <c r="P225" s="30" t="e">
        <f t="shared" si="4"/>
        <v>#N/A</v>
      </c>
      <c r="Q225" s="30" t="e">
        <f>IF(P225="","",COUNTIF($P$8:P225,"○"))</f>
        <v>#N/A</v>
      </c>
    </row>
    <row r="226" spans="6:17" ht="13.5">
      <c r="F226">
        <v>15</v>
      </c>
      <c r="G226" t="s">
        <v>654</v>
      </c>
      <c r="H226" t="s">
        <v>529</v>
      </c>
      <c r="I226">
        <v>2</v>
      </c>
      <c r="P226" s="30" t="e">
        <f t="shared" si="4"/>
        <v>#N/A</v>
      </c>
      <c r="Q226" s="30" t="e">
        <f>IF(P226="","",COUNTIF($P$8:P226,"○"))</f>
        <v>#N/A</v>
      </c>
    </row>
    <row r="227" spans="6:17" ht="13.5">
      <c r="F227">
        <v>16</v>
      </c>
      <c r="G227" t="s">
        <v>657</v>
      </c>
      <c r="H227" t="s">
        <v>526</v>
      </c>
      <c r="I227">
        <v>2</v>
      </c>
      <c r="P227" s="30" t="e">
        <f t="shared" si="4"/>
        <v>#N/A</v>
      </c>
      <c r="Q227" s="30" t="e">
        <f>IF(P227="","",COUNTIF($P$8:P227,"○"))</f>
        <v>#N/A</v>
      </c>
    </row>
    <row r="228" spans="6:17" ht="13.5">
      <c r="F228">
        <v>17</v>
      </c>
      <c r="G228" t="s">
        <v>670</v>
      </c>
      <c r="H228" t="s">
        <v>671</v>
      </c>
      <c r="I228">
        <v>3</v>
      </c>
      <c r="P228" s="30" t="e">
        <f t="shared" si="4"/>
        <v>#N/A</v>
      </c>
      <c r="Q228" s="30" t="e">
        <f>IF(P228="","",COUNTIF($P$8:P228,"○"))</f>
        <v>#N/A</v>
      </c>
    </row>
    <row r="229" spans="6:17" ht="13.5">
      <c r="F229">
        <v>17</v>
      </c>
      <c r="G229" t="s">
        <v>672</v>
      </c>
      <c r="H229" t="s">
        <v>673</v>
      </c>
      <c r="I229">
        <v>3</v>
      </c>
      <c r="P229" s="30" t="e">
        <f t="shared" si="4"/>
        <v>#N/A</v>
      </c>
      <c r="Q229" s="30" t="e">
        <f>IF(P229="","",COUNTIF($P$8:P229,"○"))</f>
        <v>#N/A</v>
      </c>
    </row>
    <row r="230" spans="6:17" ht="13.5">
      <c r="F230">
        <v>17</v>
      </c>
      <c r="G230" t="s">
        <v>674</v>
      </c>
      <c r="H230" t="s">
        <v>675</v>
      </c>
      <c r="I230">
        <v>3</v>
      </c>
      <c r="P230" s="30" t="e">
        <f t="shared" si="4"/>
        <v>#N/A</v>
      </c>
      <c r="Q230" s="30" t="e">
        <f>IF(P230="","",COUNTIF($P$8:P230,"○"))</f>
        <v>#N/A</v>
      </c>
    </row>
    <row r="231" spans="6:17" ht="13.5">
      <c r="F231">
        <v>20</v>
      </c>
      <c r="G231" t="s">
        <v>676</v>
      </c>
      <c r="H231" t="s">
        <v>545</v>
      </c>
      <c r="I231">
        <v>3</v>
      </c>
      <c r="P231" s="30" t="e">
        <f t="shared" si="4"/>
        <v>#N/A</v>
      </c>
      <c r="Q231" s="30" t="e">
        <f>IF(P231="","",COUNTIF($P$8:P231,"○"))</f>
        <v>#N/A</v>
      </c>
    </row>
    <row r="232" spans="16:17" ht="13.5">
      <c r="P232" s="30" t="e">
        <f t="shared" si="4"/>
        <v>#N/A</v>
      </c>
      <c r="Q232" s="30" t="e">
        <f>IF(P232="","",COUNTIF($P$8:P232,"○"))</f>
        <v>#N/A</v>
      </c>
    </row>
    <row r="233" spans="6:17" ht="13.5">
      <c r="F233" t="s">
        <v>677</v>
      </c>
      <c r="P233" s="30" t="e">
        <f t="shared" si="4"/>
        <v>#N/A</v>
      </c>
      <c r="Q233" s="30" t="e">
        <f>IF(P233="","",COUNTIF($P$8:P233,"○"))</f>
        <v>#N/A</v>
      </c>
    </row>
    <row r="234" spans="7:17" ht="13.5">
      <c r="G234" t="s">
        <v>309</v>
      </c>
      <c r="H234" t="s">
        <v>310</v>
      </c>
      <c r="I234" t="s">
        <v>311</v>
      </c>
      <c r="P234" s="30" t="e">
        <f t="shared" si="4"/>
        <v>#N/A</v>
      </c>
      <c r="Q234" s="30" t="e">
        <f>IF(P234="","",COUNTIF($P$8:P234,"○"))</f>
        <v>#N/A</v>
      </c>
    </row>
    <row r="235" spans="6:17" ht="13.5">
      <c r="F235">
        <v>1</v>
      </c>
      <c r="G235" t="s">
        <v>876</v>
      </c>
      <c r="H235" t="s">
        <v>550</v>
      </c>
      <c r="I235">
        <v>3</v>
      </c>
      <c r="L235" t="s">
        <v>677</v>
      </c>
      <c r="M235" t="s">
        <v>877</v>
      </c>
      <c r="N235" t="s">
        <v>878</v>
      </c>
      <c r="O235">
        <v>3</v>
      </c>
      <c r="P235" s="30" t="e">
        <f t="shared" si="4"/>
        <v>#N/A</v>
      </c>
      <c r="Q235" s="30" t="e">
        <f>IF(P235="","",COUNTIF($P$8:P235,"○"))</f>
        <v>#N/A</v>
      </c>
    </row>
    <row r="236" spans="6:17" ht="13.5">
      <c r="F236">
        <v>2</v>
      </c>
      <c r="G236" t="s">
        <v>877</v>
      </c>
      <c r="H236" t="s">
        <v>878</v>
      </c>
      <c r="I236">
        <v>2</v>
      </c>
      <c r="P236" s="30" t="e">
        <f t="shared" si="4"/>
        <v>#N/A</v>
      </c>
      <c r="Q236" s="30" t="e">
        <f>IF(P236="","",COUNTIF($P$8:P236,"○"))</f>
        <v>#N/A</v>
      </c>
    </row>
    <row r="237" spans="6:17" ht="13.5">
      <c r="F237">
        <v>3</v>
      </c>
      <c r="G237" t="s">
        <v>879</v>
      </c>
      <c r="H237" t="s">
        <v>547</v>
      </c>
      <c r="I237">
        <v>3</v>
      </c>
      <c r="P237" s="30" t="e">
        <f t="shared" si="4"/>
        <v>#N/A</v>
      </c>
      <c r="Q237" s="30" t="e">
        <f>IF(P237="","",COUNTIF($P$8:P237,"○"))</f>
        <v>#N/A</v>
      </c>
    </row>
    <row r="238" spans="6:17" ht="13.5">
      <c r="F238">
        <v>4</v>
      </c>
      <c r="G238" t="s">
        <v>880</v>
      </c>
      <c r="H238" t="s">
        <v>551</v>
      </c>
      <c r="I238">
        <v>3</v>
      </c>
      <c r="P238" s="30" t="e">
        <f t="shared" si="4"/>
        <v>#N/A</v>
      </c>
      <c r="Q238" s="30" t="e">
        <f>IF(P238="","",COUNTIF($P$8:P238,"○"))</f>
        <v>#N/A</v>
      </c>
    </row>
    <row r="239" spans="16:17" ht="13.5">
      <c r="P239" s="30" t="e">
        <f t="shared" si="4"/>
        <v>#N/A</v>
      </c>
      <c r="Q239" s="30" t="e">
        <f>IF(P239="","",COUNTIF($P$8:P239,"○"))</f>
        <v>#N/A</v>
      </c>
    </row>
    <row r="240" spans="16:17" ht="13.5">
      <c r="P240" s="30" t="e">
        <f t="shared" si="4"/>
        <v>#N/A</v>
      </c>
      <c r="Q240" s="30" t="e">
        <f>IF(P240="","",COUNTIF($P$8:P240,"○"))</f>
        <v>#N/A</v>
      </c>
    </row>
    <row r="241" spans="16:17" ht="13.5">
      <c r="P241" s="30" t="e">
        <f t="shared" si="4"/>
        <v>#N/A</v>
      </c>
      <c r="Q241" s="30" t="e">
        <f>IF(P241="","",COUNTIF($P$8:P241,"○"))</f>
        <v>#N/A</v>
      </c>
    </row>
    <row r="242" spans="16:17" ht="13.5">
      <c r="P242" s="30" t="e">
        <f t="shared" si="4"/>
        <v>#N/A</v>
      </c>
      <c r="Q242" s="30" t="e">
        <f>IF(P242="","",COUNTIF($P$8:P242,"○"))</f>
        <v>#N/A</v>
      </c>
    </row>
    <row r="243" spans="16:17" ht="13.5">
      <c r="P243" s="30" t="e">
        <f t="shared" si="4"/>
        <v>#N/A</v>
      </c>
      <c r="Q243" s="30" t="e">
        <f>IF(P243="","",COUNTIF($P$8:P243,"○"))</f>
        <v>#N/A</v>
      </c>
    </row>
    <row r="244" spans="16:17" ht="13.5">
      <c r="P244" s="30" t="e">
        <f t="shared" si="4"/>
        <v>#N/A</v>
      </c>
      <c r="Q244" s="30" t="e">
        <f>IF(P244="","",COUNTIF($P$8:P244,"○"))</f>
        <v>#N/A</v>
      </c>
    </row>
    <row r="245" spans="16:17" ht="13.5">
      <c r="P245" s="30" t="e">
        <f t="shared" si="4"/>
        <v>#N/A</v>
      </c>
      <c r="Q245" s="30" t="e">
        <f>IF(P245="","",COUNTIF($P$8:P245,"○"))</f>
        <v>#N/A</v>
      </c>
    </row>
    <row r="246" spans="16:17" ht="13.5">
      <c r="P246" s="30" t="e">
        <f t="shared" si="4"/>
        <v>#N/A</v>
      </c>
      <c r="Q246" s="30" t="e">
        <f>IF(P246="","",COUNTIF($P$8:P246,"○"))</f>
        <v>#N/A</v>
      </c>
    </row>
    <row r="247" spans="16:17" ht="13.5">
      <c r="P247" s="30" t="e">
        <f t="shared" si="4"/>
        <v>#N/A</v>
      </c>
      <c r="Q247" s="30" t="e">
        <f>IF(P247="","",COUNTIF($P$8:P247,"○"))</f>
        <v>#N/A</v>
      </c>
    </row>
    <row r="248" spans="16:17" ht="13.5">
      <c r="P248" s="30" t="e">
        <f t="shared" si="4"/>
        <v>#N/A</v>
      </c>
      <c r="Q248" s="30" t="e">
        <f>IF(P248="","",COUNTIF($P$8:P248,"○"))</f>
        <v>#N/A</v>
      </c>
    </row>
    <row r="249" spans="16:17" ht="13.5">
      <c r="P249" s="30" t="e">
        <f t="shared" si="4"/>
        <v>#N/A</v>
      </c>
      <c r="Q249" s="30" t="e">
        <f>IF(P249="","",COUNTIF($P$8:P249,"○"))</f>
        <v>#N/A</v>
      </c>
    </row>
    <row r="250" spans="16:17" ht="13.5">
      <c r="P250" s="30" t="e">
        <f t="shared" si="4"/>
        <v>#N/A</v>
      </c>
      <c r="Q250" s="30" t="e">
        <f>IF(P250="","",COUNTIF($P$8:P250,"○"))</f>
        <v>#N/A</v>
      </c>
    </row>
    <row r="251" spans="16:17" ht="13.5">
      <c r="P251" s="30" t="e">
        <f t="shared" si="4"/>
        <v>#N/A</v>
      </c>
      <c r="Q251" s="30" t="e">
        <f>IF(P251="","",COUNTIF($P$8:P251,"○"))</f>
        <v>#N/A</v>
      </c>
    </row>
    <row r="252" spans="16:17" ht="13.5">
      <c r="P252" s="30" t="e">
        <f t="shared" si="4"/>
        <v>#N/A</v>
      </c>
      <c r="Q252" s="30" t="e">
        <f>IF(P252="","",COUNTIF($P$8:P252,"○"))</f>
        <v>#N/A</v>
      </c>
    </row>
    <row r="253" spans="16:17" ht="13.5">
      <c r="P253" s="30" t="e">
        <f t="shared" si="4"/>
        <v>#N/A</v>
      </c>
      <c r="Q253" s="30" t="e">
        <f>IF(P253="","",COUNTIF($P$8:P253,"○"))</f>
        <v>#N/A</v>
      </c>
    </row>
    <row r="254" spans="16:17" ht="13.5">
      <c r="P254" s="30" t="e">
        <f t="shared" si="4"/>
        <v>#N/A</v>
      </c>
      <c r="Q254" s="30" t="e">
        <f>IF(P254="","",COUNTIF($P$8:P254,"○"))</f>
        <v>#N/A</v>
      </c>
    </row>
    <row r="255" spans="16:17" ht="13.5">
      <c r="P255" s="30" t="e">
        <f t="shared" si="4"/>
        <v>#N/A</v>
      </c>
      <c r="Q255" s="30" t="e">
        <f>IF(P255="","",COUNTIF($P$8:P255,"○"))</f>
        <v>#N/A</v>
      </c>
    </row>
    <row r="256" spans="6:17" ht="13.5">
      <c r="F256" t="s">
        <v>372</v>
      </c>
      <c r="P256" s="30" t="e">
        <f t="shared" si="4"/>
        <v>#N/A</v>
      </c>
      <c r="Q256" s="30" t="e">
        <f>IF(P256="","",COUNTIF($P$8:P256,"○"))</f>
        <v>#N/A</v>
      </c>
    </row>
    <row r="257" spans="6:17" ht="13.5">
      <c r="F257">
        <v>1</v>
      </c>
      <c r="G257" t="s">
        <v>678</v>
      </c>
      <c r="H257" t="s">
        <v>679</v>
      </c>
      <c r="I257">
        <v>3</v>
      </c>
      <c r="L257" t="s">
        <v>372</v>
      </c>
      <c r="M257" t="s">
        <v>680</v>
      </c>
      <c r="N257" t="s">
        <v>681</v>
      </c>
      <c r="O257">
        <v>3</v>
      </c>
      <c r="P257" s="30" t="e">
        <f t="shared" si="4"/>
        <v>#N/A</v>
      </c>
      <c r="Q257" s="30" t="e">
        <f>IF(P257="","",COUNTIF($P$8:P257,"○"))</f>
        <v>#N/A</v>
      </c>
    </row>
    <row r="258" spans="6:17" ht="13.5">
      <c r="F258">
        <v>2</v>
      </c>
      <c r="G258" t="s">
        <v>682</v>
      </c>
      <c r="H258" t="s">
        <v>683</v>
      </c>
      <c r="I258">
        <v>3</v>
      </c>
      <c r="L258" t="s">
        <v>372</v>
      </c>
      <c r="M258" t="s">
        <v>684</v>
      </c>
      <c r="N258" t="s">
        <v>685</v>
      </c>
      <c r="O258">
        <v>3</v>
      </c>
      <c r="P258" s="30" t="e">
        <f t="shared" si="4"/>
        <v>#N/A</v>
      </c>
      <c r="Q258" s="30" t="e">
        <f>IF(P258="","",COUNTIF($P$8:P258,"○"))</f>
        <v>#N/A</v>
      </c>
    </row>
    <row r="259" spans="6:17" ht="13.5">
      <c r="F259">
        <v>3</v>
      </c>
      <c r="G259" t="s">
        <v>686</v>
      </c>
      <c r="H259" t="s">
        <v>687</v>
      </c>
      <c r="I259">
        <v>3</v>
      </c>
      <c r="L259" t="s">
        <v>372</v>
      </c>
      <c r="M259" t="s">
        <v>688</v>
      </c>
      <c r="N259" t="s">
        <v>689</v>
      </c>
      <c r="O259">
        <v>3</v>
      </c>
      <c r="P259" s="30" t="e">
        <f t="shared" si="4"/>
        <v>#N/A</v>
      </c>
      <c r="Q259" s="30" t="e">
        <f>IF(P259="","",COUNTIF($P$8:P259,"○"))</f>
        <v>#N/A</v>
      </c>
    </row>
    <row r="260" spans="6:17" ht="13.5">
      <c r="F260">
        <v>4</v>
      </c>
      <c r="G260" t="s">
        <v>690</v>
      </c>
      <c r="H260" t="s">
        <v>691</v>
      </c>
      <c r="I260">
        <v>3</v>
      </c>
      <c r="L260" t="s">
        <v>372</v>
      </c>
      <c r="M260" t="s">
        <v>692</v>
      </c>
      <c r="N260" t="s">
        <v>683</v>
      </c>
      <c r="O260">
        <v>3</v>
      </c>
      <c r="P260" s="30" t="e">
        <f t="shared" si="4"/>
        <v>#N/A</v>
      </c>
      <c r="Q260" s="30" t="e">
        <f>IF(P260="","",COUNTIF($P$8:P260,"○"))</f>
        <v>#N/A</v>
      </c>
    </row>
    <row r="261" spans="6:17" ht="13.5">
      <c r="F261">
        <v>5</v>
      </c>
      <c r="G261" t="s">
        <v>693</v>
      </c>
      <c r="H261" t="s">
        <v>694</v>
      </c>
      <c r="I261">
        <v>3</v>
      </c>
      <c r="L261" t="s">
        <v>372</v>
      </c>
      <c r="M261" t="s">
        <v>695</v>
      </c>
      <c r="N261" t="s">
        <v>696</v>
      </c>
      <c r="O261">
        <v>3</v>
      </c>
      <c r="P261" s="30" t="e">
        <f t="shared" si="4"/>
        <v>#N/A</v>
      </c>
      <c r="Q261" s="30" t="e">
        <f>IF(P261="","",COUNTIF($P$8:P261,"○"))</f>
        <v>#N/A</v>
      </c>
    </row>
    <row r="262" spans="6:17" ht="13.5">
      <c r="F262">
        <v>6</v>
      </c>
      <c r="G262" t="s">
        <v>680</v>
      </c>
      <c r="H262" t="s">
        <v>681</v>
      </c>
      <c r="I262">
        <v>2</v>
      </c>
      <c r="L262" t="s">
        <v>372</v>
      </c>
      <c r="M262" t="s">
        <v>697</v>
      </c>
      <c r="N262" t="s">
        <v>698</v>
      </c>
      <c r="O262">
        <v>3</v>
      </c>
      <c r="P262" s="30" t="e">
        <f t="shared" si="4"/>
        <v>#N/A</v>
      </c>
      <c r="Q262" s="30" t="e">
        <f>IF(P262="","",COUNTIF($P$8:P262,"○"))</f>
        <v>#N/A</v>
      </c>
    </row>
    <row r="263" spans="6:17" ht="13.5">
      <c r="F263">
        <v>7</v>
      </c>
      <c r="G263" t="s">
        <v>699</v>
      </c>
      <c r="H263" t="s">
        <v>700</v>
      </c>
      <c r="I263">
        <v>3</v>
      </c>
      <c r="L263" t="s">
        <v>372</v>
      </c>
      <c r="M263" t="s">
        <v>701</v>
      </c>
      <c r="N263" t="s">
        <v>683</v>
      </c>
      <c r="O263">
        <v>3</v>
      </c>
      <c r="P263" s="30" t="e">
        <f t="shared" si="4"/>
        <v>#N/A</v>
      </c>
      <c r="Q263" s="30" t="e">
        <f>IF(P263="","",COUNTIF($P$8:P263,"○"))</f>
        <v>#N/A</v>
      </c>
    </row>
    <row r="264" spans="6:17" ht="13.5">
      <c r="F264">
        <v>8</v>
      </c>
      <c r="G264" t="s">
        <v>702</v>
      </c>
      <c r="H264" t="s">
        <v>703</v>
      </c>
      <c r="I264">
        <v>3</v>
      </c>
      <c r="P264" s="30" t="e">
        <f t="shared" si="4"/>
        <v>#N/A</v>
      </c>
      <c r="Q264" s="30" t="e">
        <f>IF(P264="","",COUNTIF($P$8:P264,"○"))</f>
        <v>#N/A</v>
      </c>
    </row>
    <row r="265" spans="6:17" ht="13.5">
      <c r="F265">
        <v>9</v>
      </c>
      <c r="G265" t="s">
        <v>704</v>
      </c>
      <c r="H265" t="s">
        <v>705</v>
      </c>
      <c r="I265">
        <v>3</v>
      </c>
      <c r="P265" s="30" t="e">
        <f aca="true" t="shared" si="5" ref="P265:P328">IF($A$3=N265,"○","")</f>
        <v>#N/A</v>
      </c>
      <c r="Q265" s="30" t="e">
        <f>IF(P265="","",COUNTIF($P$8:P265,"○"))</f>
        <v>#N/A</v>
      </c>
    </row>
    <row r="266" spans="6:17" ht="13.5">
      <c r="F266">
        <v>10</v>
      </c>
      <c r="G266" t="s">
        <v>684</v>
      </c>
      <c r="H266" t="s">
        <v>685</v>
      </c>
      <c r="I266">
        <v>2</v>
      </c>
      <c r="P266" s="30" t="e">
        <f t="shared" si="5"/>
        <v>#N/A</v>
      </c>
      <c r="Q266" s="30" t="e">
        <f>IF(P266="","",COUNTIF($P$8:P266,"○"))</f>
        <v>#N/A</v>
      </c>
    </row>
    <row r="267" spans="6:17" ht="13.5">
      <c r="F267">
        <v>11</v>
      </c>
      <c r="G267" t="s">
        <v>688</v>
      </c>
      <c r="H267" t="s">
        <v>689</v>
      </c>
      <c r="I267">
        <v>2</v>
      </c>
      <c r="P267" s="30" t="e">
        <f t="shared" si="5"/>
        <v>#N/A</v>
      </c>
      <c r="Q267" s="30" t="e">
        <f>IF(P267="","",COUNTIF($P$8:P267,"○"))</f>
        <v>#N/A</v>
      </c>
    </row>
    <row r="268" spans="6:17" ht="13.5">
      <c r="F268">
        <v>12</v>
      </c>
      <c r="G268" t="s">
        <v>706</v>
      </c>
      <c r="H268" t="s">
        <v>707</v>
      </c>
      <c r="I268">
        <v>3</v>
      </c>
      <c r="P268" s="30" t="e">
        <f t="shared" si="5"/>
        <v>#N/A</v>
      </c>
      <c r="Q268" s="30" t="e">
        <f>IF(P268="","",COUNTIF($P$8:P268,"○"))</f>
        <v>#N/A</v>
      </c>
    </row>
    <row r="269" spans="6:17" ht="13.5">
      <c r="F269">
        <v>13</v>
      </c>
      <c r="G269" t="s">
        <v>708</v>
      </c>
      <c r="H269" t="s">
        <v>709</v>
      </c>
      <c r="I269">
        <v>3</v>
      </c>
      <c r="P269" s="30" t="e">
        <f t="shared" si="5"/>
        <v>#N/A</v>
      </c>
      <c r="Q269" s="30" t="e">
        <f>IF(P269="","",COUNTIF($P$8:P269,"○"))</f>
        <v>#N/A</v>
      </c>
    </row>
    <row r="270" spans="6:17" ht="13.5">
      <c r="F270">
        <v>14</v>
      </c>
      <c r="G270" t="s">
        <v>692</v>
      </c>
      <c r="H270" t="s">
        <v>683</v>
      </c>
      <c r="I270">
        <v>2</v>
      </c>
      <c r="P270" s="30" t="e">
        <f t="shared" si="5"/>
        <v>#N/A</v>
      </c>
      <c r="Q270" s="30" t="e">
        <f>IF(P270="","",COUNTIF($P$8:P270,"○"))</f>
        <v>#N/A</v>
      </c>
    </row>
    <row r="271" spans="6:17" ht="13.5">
      <c r="F271">
        <v>15</v>
      </c>
      <c r="G271" t="s">
        <v>710</v>
      </c>
      <c r="H271" t="s">
        <v>711</v>
      </c>
      <c r="I271">
        <v>3</v>
      </c>
      <c r="P271" s="30" t="e">
        <f t="shared" si="5"/>
        <v>#N/A</v>
      </c>
      <c r="Q271" s="30" t="e">
        <f>IF(P271="","",COUNTIF($P$8:P271,"○"))</f>
        <v>#N/A</v>
      </c>
    </row>
    <row r="272" spans="6:17" ht="13.5">
      <c r="F272">
        <v>16</v>
      </c>
      <c r="G272" t="s">
        <v>695</v>
      </c>
      <c r="H272" t="s">
        <v>696</v>
      </c>
      <c r="I272">
        <v>2</v>
      </c>
      <c r="P272" s="30" t="e">
        <f t="shared" si="5"/>
        <v>#N/A</v>
      </c>
      <c r="Q272" s="30" t="e">
        <f>IF(P272="","",COUNTIF($P$8:P272,"○"))</f>
        <v>#N/A</v>
      </c>
    </row>
    <row r="273" spans="6:17" ht="13.5">
      <c r="F273">
        <v>17</v>
      </c>
      <c r="G273" t="s">
        <v>712</v>
      </c>
      <c r="H273" t="s">
        <v>713</v>
      </c>
      <c r="I273">
        <v>3</v>
      </c>
      <c r="P273" s="30" t="e">
        <f t="shared" si="5"/>
        <v>#N/A</v>
      </c>
      <c r="Q273" s="30" t="e">
        <f>IF(P273="","",COUNTIF($P$8:P273,"○"))</f>
        <v>#N/A</v>
      </c>
    </row>
    <row r="274" spans="6:17" ht="13.5">
      <c r="F274">
        <v>18</v>
      </c>
      <c r="G274" t="s">
        <v>697</v>
      </c>
      <c r="H274" t="s">
        <v>698</v>
      </c>
      <c r="I274">
        <v>2</v>
      </c>
      <c r="P274" s="30" t="e">
        <f t="shared" si="5"/>
        <v>#N/A</v>
      </c>
      <c r="Q274" s="30" t="e">
        <f>IF(P274="","",COUNTIF($P$8:P274,"○"))</f>
        <v>#N/A</v>
      </c>
    </row>
    <row r="275" spans="6:17" ht="13.5">
      <c r="F275">
        <v>19</v>
      </c>
      <c r="G275" t="s">
        <v>701</v>
      </c>
      <c r="H275" t="s">
        <v>683</v>
      </c>
      <c r="I275">
        <v>2</v>
      </c>
      <c r="P275" s="30" t="e">
        <f t="shared" si="5"/>
        <v>#N/A</v>
      </c>
      <c r="Q275" s="30" t="e">
        <f>IF(P275="","",COUNTIF($P$8:P275,"○"))</f>
        <v>#N/A</v>
      </c>
    </row>
    <row r="276" spans="6:17" ht="17.25">
      <c r="F276" s="83">
        <v>20</v>
      </c>
      <c r="G276" t="s">
        <v>714</v>
      </c>
      <c r="H276" t="s">
        <v>715</v>
      </c>
      <c r="I276">
        <v>3</v>
      </c>
      <c r="L276" s="83"/>
      <c r="P276" s="30" t="e">
        <f t="shared" si="5"/>
        <v>#N/A</v>
      </c>
      <c r="Q276" s="30" t="e">
        <f>IF(P276="","",COUNTIF($P$8:P276,"○"))</f>
        <v>#N/A</v>
      </c>
    </row>
    <row r="277" spans="16:17" ht="13.5">
      <c r="P277" s="30" t="e">
        <f t="shared" si="5"/>
        <v>#N/A</v>
      </c>
      <c r="Q277" s="30" t="e">
        <f>IF(P277="","",COUNTIF($P$8:P277,"○"))</f>
        <v>#N/A</v>
      </c>
    </row>
    <row r="278" spans="16:17" ht="13.5">
      <c r="P278" s="30" t="e">
        <f t="shared" si="5"/>
        <v>#N/A</v>
      </c>
      <c r="Q278" s="30" t="e">
        <f>IF(P278="","",COUNTIF($P$8:P278,"○"))</f>
        <v>#N/A</v>
      </c>
    </row>
    <row r="279" spans="16:17" ht="13.5">
      <c r="P279" s="30" t="e">
        <f t="shared" si="5"/>
        <v>#N/A</v>
      </c>
      <c r="Q279" s="30" t="e">
        <f>IF(P279="","",COUNTIF($P$8:P279,"○"))</f>
        <v>#N/A</v>
      </c>
    </row>
    <row r="280" spans="6:17" ht="13.5">
      <c r="F280" t="s">
        <v>373</v>
      </c>
      <c r="L280" t="s">
        <v>373</v>
      </c>
      <c r="P280" s="30" t="e">
        <f t="shared" si="5"/>
        <v>#N/A</v>
      </c>
      <c r="Q280" s="30" t="e">
        <f>IF(P280="","",COUNTIF($P$8:P280,"○"))</f>
        <v>#N/A</v>
      </c>
    </row>
    <row r="281" spans="16:17" ht="13.5">
      <c r="P281" s="30" t="e">
        <f t="shared" si="5"/>
        <v>#N/A</v>
      </c>
      <c r="Q281" s="30" t="e">
        <f>IF(P281="","",COUNTIF($P$8:P281,"○"))</f>
        <v>#N/A</v>
      </c>
    </row>
    <row r="282" spans="6:17" ht="13.5">
      <c r="F282" t="s">
        <v>306</v>
      </c>
      <c r="P282" s="30" t="e">
        <f t="shared" si="5"/>
        <v>#N/A</v>
      </c>
      <c r="Q282" s="30" t="e">
        <f>IF(P282="","",COUNTIF($P$8:P282,"○"))</f>
        <v>#N/A</v>
      </c>
    </row>
    <row r="283" spans="6:17" ht="13.5">
      <c r="F283">
        <v>1</v>
      </c>
      <c r="G283" t="s">
        <v>716</v>
      </c>
      <c r="H283" t="s">
        <v>717</v>
      </c>
      <c r="I283">
        <v>1</v>
      </c>
      <c r="L283" t="s">
        <v>313</v>
      </c>
      <c r="M283" t="s">
        <v>716</v>
      </c>
      <c r="N283" t="s">
        <v>717</v>
      </c>
      <c r="O283">
        <v>2</v>
      </c>
      <c r="P283" s="30" t="e">
        <f t="shared" si="5"/>
        <v>#N/A</v>
      </c>
      <c r="Q283" s="30" t="e">
        <f>IF(P283="","",COUNTIF($P$8:P283,"○"))</f>
        <v>#N/A</v>
      </c>
    </row>
    <row r="284" spans="6:17" ht="13.5">
      <c r="F284">
        <v>1</v>
      </c>
      <c r="G284" t="s">
        <v>718</v>
      </c>
      <c r="H284" t="s">
        <v>717</v>
      </c>
      <c r="I284">
        <v>1</v>
      </c>
      <c r="L284" t="s">
        <v>313</v>
      </c>
      <c r="M284" t="s">
        <v>718</v>
      </c>
      <c r="N284" t="s">
        <v>717</v>
      </c>
      <c r="O284">
        <v>2</v>
      </c>
      <c r="P284" s="30" t="e">
        <f t="shared" si="5"/>
        <v>#N/A</v>
      </c>
      <c r="Q284" s="30" t="e">
        <f>IF(P284="","",COUNTIF($P$8:P284,"○"))</f>
        <v>#N/A</v>
      </c>
    </row>
    <row r="285" spans="6:17" ht="13.5">
      <c r="F285">
        <v>3</v>
      </c>
      <c r="G285" t="s">
        <v>719</v>
      </c>
      <c r="H285" t="s">
        <v>717</v>
      </c>
      <c r="I285">
        <v>1</v>
      </c>
      <c r="L285" t="s">
        <v>313</v>
      </c>
      <c r="M285" t="s">
        <v>719</v>
      </c>
      <c r="N285" t="s">
        <v>717</v>
      </c>
      <c r="O285">
        <v>2</v>
      </c>
      <c r="P285" s="30" t="e">
        <f t="shared" si="5"/>
        <v>#N/A</v>
      </c>
      <c r="Q285" s="30" t="e">
        <f>IF(P285="","",COUNTIF($P$8:P285,"○"))</f>
        <v>#N/A</v>
      </c>
    </row>
    <row r="286" spans="6:17" ht="13.5">
      <c r="F286">
        <v>4</v>
      </c>
      <c r="G286" t="s">
        <v>720</v>
      </c>
      <c r="H286" t="s">
        <v>721</v>
      </c>
      <c r="I286">
        <v>1</v>
      </c>
      <c r="L286" t="s">
        <v>313</v>
      </c>
      <c r="M286" t="s">
        <v>720</v>
      </c>
      <c r="N286" t="s">
        <v>721</v>
      </c>
      <c r="O286">
        <v>2</v>
      </c>
      <c r="P286" s="30" t="e">
        <f t="shared" si="5"/>
        <v>#N/A</v>
      </c>
      <c r="Q286" s="30" t="e">
        <f>IF(P286="","",COUNTIF($P$8:P286,"○"))</f>
        <v>#N/A</v>
      </c>
    </row>
    <row r="287" spans="6:17" ht="13.5">
      <c r="F287">
        <v>5</v>
      </c>
      <c r="G287" t="s">
        <v>722</v>
      </c>
      <c r="H287" t="s">
        <v>723</v>
      </c>
      <c r="I287">
        <v>1</v>
      </c>
      <c r="L287" t="s">
        <v>313</v>
      </c>
      <c r="M287" t="s">
        <v>722</v>
      </c>
      <c r="N287" t="s">
        <v>723</v>
      </c>
      <c r="O287">
        <v>2</v>
      </c>
      <c r="P287" s="30" t="e">
        <f t="shared" si="5"/>
        <v>#N/A</v>
      </c>
      <c r="Q287" s="30" t="e">
        <f>IF(P287="","",COUNTIF($P$8:P287,"○"))</f>
        <v>#N/A</v>
      </c>
    </row>
    <row r="288" spans="6:17" ht="13.5">
      <c r="F288">
        <v>6</v>
      </c>
      <c r="G288" t="s">
        <v>724</v>
      </c>
      <c r="H288" t="s">
        <v>725</v>
      </c>
      <c r="I288">
        <v>1</v>
      </c>
      <c r="L288" t="s">
        <v>313</v>
      </c>
      <c r="M288" t="s">
        <v>724</v>
      </c>
      <c r="N288" t="s">
        <v>725</v>
      </c>
      <c r="O288">
        <v>2</v>
      </c>
      <c r="P288" s="30" t="e">
        <f t="shared" si="5"/>
        <v>#N/A</v>
      </c>
      <c r="Q288" s="30" t="e">
        <f>IF(P288="","",COUNTIF($P$8:P288,"○"))</f>
        <v>#N/A</v>
      </c>
    </row>
    <row r="289" spans="6:17" ht="13.5">
      <c r="F289">
        <v>6</v>
      </c>
      <c r="G289" t="s">
        <v>726</v>
      </c>
      <c r="H289" t="s">
        <v>384</v>
      </c>
      <c r="I289">
        <v>1</v>
      </c>
      <c r="L289" t="s">
        <v>313</v>
      </c>
      <c r="M289" t="s">
        <v>726</v>
      </c>
      <c r="N289" t="s">
        <v>384</v>
      </c>
      <c r="O289">
        <v>2</v>
      </c>
      <c r="P289" s="30" t="e">
        <f t="shared" si="5"/>
        <v>#N/A</v>
      </c>
      <c r="Q289" s="30" t="e">
        <f>IF(P289="","",COUNTIF($P$8:P289,"○"))</f>
        <v>#N/A</v>
      </c>
    </row>
    <row r="290" spans="6:17" ht="13.5">
      <c r="F290">
        <v>6</v>
      </c>
      <c r="G290" t="s">
        <v>727</v>
      </c>
      <c r="H290" t="s">
        <v>728</v>
      </c>
      <c r="I290">
        <v>1</v>
      </c>
      <c r="L290" t="s">
        <v>313</v>
      </c>
      <c r="M290" t="s">
        <v>727</v>
      </c>
      <c r="N290" t="s">
        <v>728</v>
      </c>
      <c r="O290">
        <v>2</v>
      </c>
      <c r="P290" s="30" t="e">
        <f t="shared" si="5"/>
        <v>#N/A</v>
      </c>
      <c r="Q290" s="30" t="e">
        <f>IF(P290="","",COUNTIF($P$8:P290,"○"))</f>
        <v>#N/A</v>
      </c>
    </row>
    <row r="291" spans="6:17" ht="13.5">
      <c r="F291">
        <v>9</v>
      </c>
      <c r="G291" t="s">
        <v>729</v>
      </c>
      <c r="H291" t="s">
        <v>717</v>
      </c>
      <c r="I291">
        <v>1</v>
      </c>
      <c r="L291" t="s">
        <v>313</v>
      </c>
      <c r="M291" t="s">
        <v>729</v>
      </c>
      <c r="N291" t="s">
        <v>717</v>
      </c>
      <c r="O291">
        <v>2</v>
      </c>
      <c r="P291" s="30" t="e">
        <f t="shared" si="5"/>
        <v>#N/A</v>
      </c>
      <c r="Q291" s="30" t="e">
        <f>IF(P291="","",COUNTIF($P$8:P291,"○"))</f>
        <v>#N/A</v>
      </c>
    </row>
    <row r="292" spans="6:17" ht="13.5">
      <c r="F292">
        <v>10</v>
      </c>
      <c r="G292" t="s">
        <v>730</v>
      </c>
      <c r="H292" t="s">
        <v>731</v>
      </c>
      <c r="I292">
        <v>1</v>
      </c>
      <c r="L292" t="s">
        <v>313</v>
      </c>
      <c r="M292" t="s">
        <v>730</v>
      </c>
      <c r="N292" t="s">
        <v>731</v>
      </c>
      <c r="O292">
        <v>2</v>
      </c>
      <c r="P292" s="30" t="e">
        <f t="shared" si="5"/>
        <v>#N/A</v>
      </c>
      <c r="Q292" s="30" t="e">
        <f>IF(P292="","",COUNTIF($P$8:P292,"○"))</f>
        <v>#N/A</v>
      </c>
    </row>
    <row r="293" spans="16:17" ht="13.5">
      <c r="P293" s="30" t="e">
        <f t="shared" si="5"/>
        <v>#N/A</v>
      </c>
      <c r="Q293" s="30" t="e">
        <f>IF(P293="","",COUNTIF($P$8:P293,"○"))</f>
        <v>#N/A</v>
      </c>
    </row>
    <row r="294" spans="6:17" ht="13.5">
      <c r="F294" t="s">
        <v>313</v>
      </c>
      <c r="P294" s="30" t="e">
        <f t="shared" si="5"/>
        <v>#N/A</v>
      </c>
      <c r="Q294" s="30" t="e">
        <f>IF(P294="","",COUNTIF($P$8:P294,"○"))</f>
        <v>#N/A</v>
      </c>
    </row>
    <row r="295" spans="6:17" ht="13.5">
      <c r="F295">
        <v>1</v>
      </c>
      <c r="G295" t="s">
        <v>732</v>
      </c>
      <c r="H295" t="s">
        <v>733</v>
      </c>
      <c r="I295">
        <v>2</v>
      </c>
      <c r="L295" t="s">
        <v>317</v>
      </c>
      <c r="M295" t="s">
        <v>732</v>
      </c>
      <c r="N295" t="s">
        <v>733</v>
      </c>
      <c r="O295">
        <v>3</v>
      </c>
      <c r="P295" s="30" t="e">
        <f t="shared" si="5"/>
        <v>#N/A</v>
      </c>
      <c r="Q295" s="30" t="e">
        <f>IF(P295="","",COUNTIF($P$8:P295,"○"))</f>
        <v>#N/A</v>
      </c>
    </row>
    <row r="296" spans="6:17" ht="13.5">
      <c r="F296">
        <v>2</v>
      </c>
      <c r="G296" t="s">
        <v>734</v>
      </c>
      <c r="H296" t="s">
        <v>735</v>
      </c>
      <c r="I296">
        <v>2</v>
      </c>
      <c r="L296" t="s">
        <v>317</v>
      </c>
      <c r="M296" t="s">
        <v>734</v>
      </c>
      <c r="N296" t="s">
        <v>735</v>
      </c>
      <c r="O296">
        <v>3</v>
      </c>
      <c r="P296" s="30" t="e">
        <f t="shared" si="5"/>
        <v>#N/A</v>
      </c>
      <c r="Q296" s="30" t="e">
        <f>IF(P296="","",COUNTIF($P$8:P296,"○"))</f>
        <v>#N/A</v>
      </c>
    </row>
    <row r="297" spans="6:17" ht="13.5">
      <c r="F297">
        <v>3</v>
      </c>
      <c r="G297" t="s">
        <v>736</v>
      </c>
      <c r="H297" t="s">
        <v>737</v>
      </c>
      <c r="I297">
        <v>2</v>
      </c>
      <c r="L297" t="s">
        <v>317</v>
      </c>
      <c r="M297" t="s">
        <v>736</v>
      </c>
      <c r="N297" t="s">
        <v>737</v>
      </c>
      <c r="O297">
        <v>3</v>
      </c>
      <c r="P297" s="30" t="e">
        <f t="shared" si="5"/>
        <v>#N/A</v>
      </c>
      <c r="Q297" s="30" t="e">
        <f>IF(P297="","",COUNTIF($P$8:P297,"○"))</f>
        <v>#N/A</v>
      </c>
    </row>
    <row r="298" spans="6:17" ht="13.5">
      <c r="F298">
        <v>4</v>
      </c>
      <c r="G298" t="s">
        <v>738</v>
      </c>
      <c r="H298" t="s">
        <v>739</v>
      </c>
      <c r="I298">
        <v>2</v>
      </c>
      <c r="L298" t="s">
        <v>317</v>
      </c>
      <c r="M298" t="s">
        <v>738</v>
      </c>
      <c r="N298" t="s">
        <v>739</v>
      </c>
      <c r="O298">
        <v>3</v>
      </c>
      <c r="P298" s="30" t="e">
        <f t="shared" si="5"/>
        <v>#N/A</v>
      </c>
      <c r="Q298" s="30" t="e">
        <f>IF(P298="","",COUNTIF($P$8:P298,"○"))</f>
        <v>#N/A</v>
      </c>
    </row>
    <row r="299" spans="6:17" ht="13.5">
      <c r="F299">
        <v>4</v>
      </c>
      <c r="G299" t="s">
        <v>740</v>
      </c>
      <c r="H299" t="s">
        <v>681</v>
      </c>
      <c r="I299">
        <v>2</v>
      </c>
      <c r="L299" t="s">
        <v>317</v>
      </c>
      <c r="M299" t="s">
        <v>740</v>
      </c>
      <c r="N299" t="s">
        <v>681</v>
      </c>
      <c r="O299">
        <v>3</v>
      </c>
      <c r="P299" s="30" t="e">
        <f t="shared" si="5"/>
        <v>#N/A</v>
      </c>
      <c r="Q299" s="30" t="e">
        <f>IF(P299="","",COUNTIF($P$8:P299,"○"))</f>
        <v>#N/A</v>
      </c>
    </row>
    <row r="300" spans="6:17" ht="13.5">
      <c r="F300">
        <v>6</v>
      </c>
      <c r="G300" t="s">
        <v>741</v>
      </c>
      <c r="H300" t="s">
        <v>552</v>
      </c>
      <c r="I300">
        <v>2</v>
      </c>
      <c r="L300" t="s">
        <v>317</v>
      </c>
      <c r="M300" t="s">
        <v>741</v>
      </c>
      <c r="N300" t="s">
        <v>552</v>
      </c>
      <c r="O300">
        <v>3</v>
      </c>
      <c r="P300" s="30" t="e">
        <f t="shared" si="5"/>
        <v>#N/A</v>
      </c>
      <c r="Q300" s="30" t="e">
        <f>IF(P300="","",COUNTIF($P$8:P300,"○"))</f>
        <v>#N/A</v>
      </c>
    </row>
    <row r="301" spans="6:17" ht="13.5">
      <c r="F301">
        <v>7</v>
      </c>
      <c r="G301" t="s">
        <v>742</v>
      </c>
      <c r="H301" t="s">
        <v>743</v>
      </c>
      <c r="I301">
        <v>2</v>
      </c>
      <c r="L301" t="s">
        <v>317</v>
      </c>
      <c r="M301" t="s">
        <v>742</v>
      </c>
      <c r="N301" t="s">
        <v>743</v>
      </c>
      <c r="O301">
        <v>3</v>
      </c>
      <c r="P301" s="30" t="e">
        <f t="shared" si="5"/>
        <v>#N/A</v>
      </c>
      <c r="Q301" s="30" t="e">
        <f>IF(P301="","",COUNTIF($P$8:P301,"○"))</f>
        <v>#N/A</v>
      </c>
    </row>
    <row r="302" spans="6:17" ht="13.5">
      <c r="F302">
        <v>8</v>
      </c>
      <c r="G302" t="s">
        <v>744</v>
      </c>
      <c r="H302" t="s">
        <v>745</v>
      </c>
      <c r="I302">
        <v>2</v>
      </c>
      <c r="L302" t="s">
        <v>317</v>
      </c>
      <c r="M302" t="s">
        <v>744</v>
      </c>
      <c r="N302" t="s">
        <v>745</v>
      </c>
      <c r="O302">
        <v>3</v>
      </c>
      <c r="P302" s="30" t="e">
        <f t="shared" si="5"/>
        <v>#N/A</v>
      </c>
      <c r="Q302" s="30" t="e">
        <f>IF(P302="","",COUNTIF($P$8:P302,"○"))</f>
        <v>#N/A</v>
      </c>
    </row>
    <row r="303" spans="6:17" ht="13.5">
      <c r="F303">
        <v>9</v>
      </c>
      <c r="G303" t="s">
        <v>746</v>
      </c>
      <c r="H303" t="s">
        <v>713</v>
      </c>
      <c r="I303">
        <v>2</v>
      </c>
      <c r="L303" t="s">
        <v>317</v>
      </c>
      <c r="M303" t="s">
        <v>746</v>
      </c>
      <c r="N303" t="s">
        <v>713</v>
      </c>
      <c r="O303">
        <v>3</v>
      </c>
      <c r="P303" s="30" t="e">
        <f t="shared" si="5"/>
        <v>#N/A</v>
      </c>
      <c r="Q303" s="30" t="e">
        <f>IF(P303="","",COUNTIF($P$8:P303,"○"))</f>
        <v>#N/A</v>
      </c>
    </row>
    <row r="304" spans="6:17" ht="13.5">
      <c r="F304">
        <v>10</v>
      </c>
      <c r="G304" t="s">
        <v>747</v>
      </c>
      <c r="H304" t="s">
        <v>383</v>
      </c>
      <c r="I304">
        <v>2</v>
      </c>
      <c r="L304" t="s">
        <v>317</v>
      </c>
      <c r="M304" t="s">
        <v>747</v>
      </c>
      <c r="N304" t="s">
        <v>383</v>
      </c>
      <c r="O304">
        <v>3</v>
      </c>
      <c r="P304" s="30" t="e">
        <f t="shared" si="5"/>
        <v>#N/A</v>
      </c>
      <c r="Q304" s="30" t="e">
        <f>IF(P304="","",COUNTIF($P$8:P304,"○"))</f>
        <v>#N/A</v>
      </c>
    </row>
    <row r="305" spans="16:17" ht="13.5">
      <c r="P305" s="30" t="e">
        <f t="shared" si="5"/>
        <v>#N/A</v>
      </c>
      <c r="Q305" s="30" t="e">
        <f>IF(P305="","",COUNTIF($P$8:P305,"○"))</f>
        <v>#N/A</v>
      </c>
    </row>
    <row r="306" spans="16:17" ht="13.5">
      <c r="P306" s="30" t="e">
        <f t="shared" si="5"/>
        <v>#N/A</v>
      </c>
      <c r="Q306" s="30" t="e">
        <f>IF(P306="","",COUNTIF($P$8:P306,"○"))</f>
        <v>#N/A</v>
      </c>
    </row>
    <row r="307" spans="16:17" ht="13.5">
      <c r="P307" s="30" t="e">
        <f t="shared" si="5"/>
        <v>#N/A</v>
      </c>
      <c r="Q307" s="30" t="e">
        <f>IF(P307="","",COUNTIF($P$8:P307,"○"))</f>
        <v>#N/A</v>
      </c>
    </row>
    <row r="308" spans="16:17" ht="13.5">
      <c r="P308" s="30" t="e">
        <f t="shared" si="5"/>
        <v>#N/A</v>
      </c>
      <c r="Q308" s="30" t="e">
        <f>IF(P308="","",COUNTIF($P$8:P308,"○"))</f>
        <v>#N/A</v>
      </c>
    </row>
    <row r="309" spans="16:17" ht="13.5">
      <c r="P309" s="30" t="e">
        <f t="shared" si="5"/>
        <v>#N/A</v>
      </c>
      <c r="Q309" s="30" t="e">
        <f>IF(P309="","",COUNTIF($P$8:P309,"○"))</f>
        <v>#N/A</v>
      </c>
    </row>
    <row r="310" spans="16:17" ht="13.5">
      <c r="P310" s="30" t="e">
        <f t="shared" si="5"/>
        <v>#N/A</v>
      </c>
      <c r="Q310" s="30" t="e">
        <f>IF(P310="","",COUNTIF($P$8:P310,"○"))</f>
        <v>#N/A</v>
      </c>
    </row>
    <row r="311" spans="16:17" ht="13.5">
      <c r="P311" s="30" t="e">
        <f t="shared" si="5"/>
        <v>#N/A</v>
      </c>
      <c r="Q311" s="30" t="e">
        <f>IF(P311="","",COUNTIF($P$8:P311,"○"))</f>
        <v>#N/A</v>
      </c>
    </row>
    <row r="312" spans="16:17" ht="13.5">
      <c r="P312" s="30" t="e">
        <f t="shared" si="5"/>
        <v>#N/A</v>
      </c>
      <c r="Q312" s="30" t="e">
        <f>IF(P312="","",COUNTIF($P$8:P312,"○"))</f>
        <v>#N/A</v>
      </c>
    </row>
    <row r="313" spans="16:17" ht="13.5">
      <c r="P313" s="30" t="e">
        <f t="shared" si="5"/>
        <v>#N/A</v>
      </c>
      <c r="Q313" s="30" t="e">
        <f>IF(P313="","",COUNTIF($P$8:P313,"○"))</f>
        <v>#N/A</v>
      </c>
    </row>
    <row r="314" spans="16:17" ht="13.5">
      <c r="P314" s="30" t="e">
        <f t="shared" si="5"/>
        <v>#N/A</v>
      </c>
      <c r="Q314" s="30" t="e">
        <f>IF(P314="","",COUNTIF($P$8:P314,"○"))</f>
        <v>#N/A</v>
      </c>
    </row>
    <row r="315" spans="16:17" ht="13.5">
      <c r="P315" s="30" t="e">
        <f t="shared" si="5"/>
        <v>#N/A</v>
      </c>
      <c r="Q315" s="30" t="e">
        <f>IF(P315="","",COUNTIF($P$8:P315,"○"))</f>
        <v>#N/A</v>
      </c>
    </row>
    <row r="316" spans="16:17" ht="13.5">
      <c r="P316" s="30" t="e">
        <f t="shared" si="5"/>
        <v>#N/A</v>
      </c>
      <c r="Q316" s="30" t="e">
        <f>IF(P316="","",COUNTIF($P$8:P316,"○"))</f>
        <v>#N/A</v>
      </c>
    </row>
    <row r="317" spans="16:17" ht="13.5">
      <c r="P317" s="30" t="e">
        <f t="shared" si="5"/>
        <v>#N/A</v>
      </c>
      <c r="Q317" s="30" t="e">
        <f>IF(P317="","",COUNTIF($P$8:P317,"○"))</f>
        <v>#N/A</v>
      </c>
    </row>
    <row r="318" spans="16:17" ht="13.5">
      <c r="P318" s="30" t="e">
        <f t="shared" si="5"/>
        <v>#N/A</v>
      </c>
      <c r="Q318" s="30" t="e">
        <f>IF(P318="","",COUNTIF($P$8:P318,"○"))</f>
        <v>#N/A</v>
      </c>
    </row>
    <row r="319" spans="16:17" ht="13.5">
      <c r="P319" s="30" t="e">
        <f t="shared" si="5"/>
        <v>#N/A</v>
      </c>
      <c r="Q319" s="30" t="e">
        <f>IF(P319="","",COUNTIF($P$8:P319,"○"))</f>
        <v>#N/A</v>
      </c>
    </row>
    <row r="320" spans="16:17" ht="13.5">
      <c r="P320" s="30" t="e">
        <f t="shared" si="5"/>
        <v>#N/A</v>
      </c>
      <c r="Q320" s="30" t="e">
        <f>IF(P320="","",COUNTIF($P$8:P320,"○"))</f>
        <v>#N/A</v>
      </c>
    </row>
    <row r="321" spans="16:17" ht="13.5">
      <c r="P321" s="30" t="e">
        <f t="shared" si="5"/>
        <v>#N/A</v>
      </c>
      <c r="Q321" s="30" t="e">
        <f>IF(P321="","",COUNTIF($P$8:P321,"○"))</f>
        <v>#N/A</v>
      </c>
    </row>
    <row r="322" spans="16:17" ht="13.5">
      <c r="P322" s="30" t="e">
        <f t="shared" si="5"/>
        <v>#N/A</v>
      </c>
      <c r="Q322" s="30" t="e">
        <f>IF(P322="","",COUNTIF($P$8:P322,"○"))</f>
        <v>#N/A</v>
      </c>
    </row>
    <row r="323" spans="16:17" ht="13.5">
      <c r="P323" s="30" t="e">
        <f t="shared" si="5"/>
        <v>#N/A</v>
      </c>
      <c r="Q323" s="30" t="e">
        <f>IF(P323="","",COUNTIF($P$8:P323,"○"))</f>
        <v>#N/A</v>
      </c>
    </row>
    <row r="324" spans="16:17" ht="13.5">
      <c r="P324" s="30" t="e">
        <f t="shared" si="5"/>
        <v>#N/A</v>
      </c>
      <c r="Q324" s="30" t="e">
        <f>IF(P324="","",COUNTIF($P$8:P324,"○"))</f>
        <v>#N/A</v>
      </c>
    </row>
    <row r="325" spans="16:17" ht="13.5">
      <c r="P325" s="30" t="e">
        <f t="shared" si="5"/>
        <v>#N/A</v>
      </c>
      <c r="Q325" s="30" t="e">
        <f>IF(P325="","",COUNTIF($P$8:P325,"○"))</f>
        <v>#N/A</v>
      </c>
    </row>
    <row r="326" spans="16:17" ht="13.5">
      <c r="P326" s="30" t="e">
        <f t="shared" si="5"/>
        <v>#N/A</v>
      </c>
      <c r="Q326" s="30" t="e">
        <f>IF(P326="","",COUNTIF($P$8:P326,"○"))</f>
        <v>#N/A</v>
      </c>
    </row>
    <row r="327" spans="16:17" ht="13.5">
      <c r="P327" s="30" t="e">
        <f t="shared" si="5"/>
        <v>#N/A</v>
      </c>
      <c r="Q327" s="30" t="e">
        <f>IF(P327="","",COUNTIF($P$8:P327,"○"))</f>
        <v>#N/A</v>
      </c>
    </row>
    <row r="328" spans="16:17" ht="13.5">
      <c r="P328" s="30" t="e">
        <f t="shared" si="5"/>
        <v>#N/A</v>
      </c>
      <c r="Q328" s="30" t="e">
        <f>IF(P328="","",COUNTIF($P$8:P328,"○"))</f>
        <v>#N/A</v>
      </c>
    </row>
    <row r="329" spans="16:17" ht="13.5">
      <c r="P329" s="30" t="e">
        <f aca="true" t="shared" si="6" ref="P329:P392">IF($A$3=N329,"○","")</f>
        <v>#N/A</v>
      </c>
      <c r="Q329" s="30" t="e">
        <f>IF(P329="","",COUNTIF($P$8:P329,"○"))</f>
        <v>#N/A</v>
      </c>
    </row>
    <row r="330" spans="16:17" ht="13.5">
      <c r="P330" s="30" t="e">
        <f t="shared" si="6"/>
        <v>#N/A</v>
      </c>
      <c r="Q330" s="30" t="e">
        <f>IF(P330="","",COUNTIF($P$8:P330,"○"))</f>
        <v>#N/A</v>
      </c>
    </row>
    <row r="331" spans="16:17" ht="13.5">
      <c r="P331" s="30" t="e">
        <f t="shared" si="6"/>
        <v>#N/A</v>
      </c>
      <c r="Q331" s="30" t="e">
        <f>IF(P331="","",COUNTIF($P$8:P331,"○"))</f>
        <v>#N/A</v>
      </c>
    </row>
    <row r="332" spans="16:17" ht="13.5">
      <c r="P332" s="30" t="e">
        <f t="shared" si="6"/>
        <v>#N/A</v>
      </c>
      <c r="Q332" s="30" t="e">
        <f>IF(P332="","",COUNTIF($P$8:P332,"○"))</f>
        <v>#N/A</v>
      </c>
    </row>
    <row r="333" spans="16:17" ht="13.5">
      <c r="P333" s="30" t="e">
        <f t="shared" si="6"/>
        <v>#N/A</v>
      </c>
      <c r="Q333" s="30" t="e">
        <f>IF(P333="","",COUNTIF($P$8:P333,"○"))</f>
        <v>#N/A</v>
      </c>
    </row>
    <row r="334" spans="16:17" ht="13.5">
      <c r="P334" s="30" t="e">
        <f t="shared" si="6"/>
        <v>#N/A</v>
      </c>
      <c r="Q334" s="30" t="e">
        <f>IF(P334="","",COUNTIF($P$8:P334,"○"))</f>
        <v>#N/A</v>
      </c>
    </row>
    <row r="335" spans="16:17" ht="13.5">
      <c r="P335" s="30" t="e">
        <f t="shared" si="6"/>
        <v>#N/A</v>
      </c>
      <c r="Q335" s="30" t="e">
        <f>IF(P335="","",COUNTIF($P$8:P335,"○"))</f>
        <v>#N/A</v>
      </c>
    </row>
    <row r="336" spans="16:17" ht="13.5">
      <c r="P336" s="30" t="e">
        <f t="shared" si="6"/>
        <v>#N/A</v>
      </c>
      <c r="Q336" s="30" t="e">
        <f>IF(P336="","",COUNTIF($P$8:P336,"○"))</f>
        <v>#N/A</v>
      </c>
    </row>
    <row r="337" spans="16:17" ht="13.5">
      <c r="P337" s="30" t="e">
        <f t="shared" si="6"/>
        <v>#N/A</v>
      </c>
      <c r="Q337" s="30" t="e">
        <f>IF(P337="","",COUNTIF($P$8:P337,"○"))</f>
        <v>#N/A</v>
      </c>
    </row>
    <row r="338" spans="16:17" ht="13.5">
      <c r="P338" s="30" t="e">
        <f t="shared" si="6"/>
        <v>#N/A</v>
      </c>
      <c r="Q338" s="30" t="e">
        <f>IF(P338="","",COUNTIF($P$8:P338,"○"))</f>
        <v>#N/A</v>
      </c>
    </row>
    <row r="339" spans="16:17" ht="13.5">
      <c r="P339" s="30" t="e">
        <f t="shared" si="6"/>
        <v>#N/A</v>
      </c>
      <c r="Q339" s="30" t="e">
        <f>IF(P339="","",COUNTIF($P$8:P339,"○"))</f>
        <v>#N/A</v>
      </c>
    </row>
    <row r="340" spans="16:17" ht="13.5">
      <c r="P340" s="30" t="e">
        <f t="shared" si="6"/>
        <v>#N/A</v>
      </c>
      <c r="Q340" s="30" t="e">
        <f>IF(P340="","",COUNTIF($P$8:P340,"○"))</f>
        <v>#N/A</v>
      </c>
    </row>
    <row r="341" spans="16:17" ht="13.5">
      <c r="P341" s="30" t="e">
        <f t="shared" si="6"/>
        <v>#N/A</v>
      </c>
      <c r="Q341" s="30" t="e">
        <f>IF(P341="","",COUNTIF($P$8:P341,"○"))</f>
        <v>#N/A</v>
      </c>
    </row>
    <row r="342" spans="16:17" ht="13.5">
      <c r="P342" s="30" t="e">
        <f t="shared" si="6"/>
        <v>#N/A</v>
      </c>
      <c r="Q342" s="30" t="e">
        <f>IF(P342="","",COUNTIF($P$8:P342,"○"))</f>
        <v>#N/A</v>
      </c>
    </row>
    <row r="343" spans="16:17" ht="13.5">
      <c r="P343" s="30" t="e">
        <f t="shared" si="6"/>
        <v>#N/A</v>
      </c>
      <c r="Q343" s="30" t="e">
        <f>IF(P343="","",COUNTIF($P$8:P343,"○"))</f>
        <v>#N/A</v>
      </c>
    </row>
    <row r="344" spans="16:17" ht="13.5">
      <c r="P344" s="30" t="e">
        <f t="shared" si="6"/>
        <v>#N/A</v>
      </c>
      <c r="Q344" s="30" t="e">
        <f>IF(P344="","",COUNTIF($P$8:P344,"○"))</f>
        <v>#N/A</v>
      </c>
    </row>
    <row r="345" spans="16:17" ht="13.5">
      <c r="P345" s="30" t="e">
        <f t="shared" si="6"/>
        <v>#N/A</v>
      </c>
      <c r="Q345" s="30" t="e">
        <f>IF(P345="","",COUNTIF($P$8:P345,"○"))</f>
        <v>#N/A</v>
      </c>
    </row>
    <row r="346" spans="16:17" ht="13.5">
      <c r="P346" s="30" t="e">
        <f t="shared" si="6"/>
        <v>#N/A</v>
      </c>
      <c r="Q346" s="30" t="e">
        <f>IF(P346="","",COUNTIF($P$8:P346,"○"))</f>
        <v>#N/A</v>
      </c>
    </row>
    <row r="347" spans="16:17" ht="13.5">
      <c r="P347" s="30" t="e">
        <f t="shared" si="6"/>
        <v>#N/A</v>
      </c>
      <c r="Q347" s="30" t="e">
        <f>IF(P347="","",COUNTIF($P$8:P347,"○"))</f>
        <v>#N/A</v>
      </c>
    </row>
    <row r="348" spans="16:17" ht="13.5">
      <c r="P348" s="30" t="e">
        <f t="shared" si="6"/>
        <v>#N/A</v>
      </c>
      <c r="Q348" s="30" t="e">
        <f>IF(P348="","",COUNTIF($P$8:P348,"○"))</f>
        <v>#N/A</v>
      </c>
    </row>
    <row r="349" spans="16:17" ht="13.5">
      <c r="P349" s="30" t="e">
        <f t="shared" si="6"/>
        <v>#N/A</v>
      </c>
      <c r="Q349" s="30" t="e">
        <f>IF(P349="","",COUNTIF($P$8:P349,"○"))</f>
        <v>#N/A</v>
      </c>
    </row>
    <row r="350" spans="16:17" ht="13.5">
      <c r="P350" s="30" t="e">
        <f t="shared" si="6"/>
        <v>#N/A</v>
      </c>
      <c r="Q350" s="30" t="e">
        <f>IF(P350="","",COUNTIF($P$8:P350,"○"))</f>
        <v>#N/A</v>
      </c>
    </row>
    <row r="351" spans="6:17" ht="13.5">
      <c r="F351" t="s">
        <v>346</v>
      </c>
      <c r="P351" s="30" t="e">
        <f t="shared" si="6"/>
        <v>#N/A</v>
      </c>
      <c r="Q351" s="30" t="e">
        <f>IF(P351="","",COUNTIF($P$8:P351,"○"))</f>
        <v>#N/A</v>
      </c>
    </row>
    <row r="352" spans="6:17" ht="13.5">
      <c r="F352">
        <v>1</v>
      </c>
      <c r="G352" t="s">
        <v>766</v>
      </c>
      <c r="H352" t="s">
        <v>767</v>
      </c>
      <c r="I352">
        <v>1</v>
      </c>
      <c r="L352" t="s">
        <v>588</v>
      </c>
      <c r="M352" t="s">
        <v>766</v>
      </c>
      <c r="N352" t="s">
        <v>767</v>
      </c>
      <c r="O352">
        <v>2</v>
      </c>
      <c r="P352" s="30" t="e">
        <f t="shared" si="6"/>
        <v>#N/A</v>
      </c>
      <c r="Q352" s="30" t="e">
        <f>IF(P352="","",COUNTIF($P$8:P352,"○"))</f>
        <v>#N/A</v>
      </c>
    </row>
    <row r="353" spans="6:17" ht="13.5">
      <c r="F353">
        <v>2</v>
      </c>
      <c r="G353" t="s">
        <v>768</v>
      </c>
      <c r="H353" t="s">
        <v>751</v>
      </c>
      <c r="I353">
        <v>1</v>
      </c>
      <c r="L353" t="s">
        <v>588</v>
      </c>
      <c r="M353" t="s">
        <v>768</v>
      </c>
      <c r="N353" t="s">
        <v>751</v>
      </c>
      <c r="O353">
        <v>2</v>
      </c>
      <c r="P353" s="30" t="e">
        <f t="shared" si="6"/>
        <v>#N/A</v>
      </c>
      <c r="Q353" s="30" t="e">
        <f>IF(P353="","",COUNTIF($P$8:P353,"○"))</f>
        <v>#N/A</v>
      </c>
    </row>
    <row r="354" spans="6:17" ht="13.5">
      <c r="F354">
        <v>3</v>
      </c>
      <c r="G354" t="s">
        <v>769</v>
      </c>
      <c r="H354" t="s">
        <v>770</v>
      </c>
      <c r="I354">
        <v>1</v>
      </c>
      <c r="L354" t="s">
        <v>588</v>
      </c>
      <c r="M354" t="s">
        <v>769</v>
      </c>
      <c r="N354" t="s">
        <v>770</v>
      </c>
      <c r="O354">
        <v>2</v>
      </c>
      <c r="P354" s="30" t="e">
        <f t="shared" si="6"/>
        <v>#N/A</v>
      </c>
      <c r="Q354" s="30" t="e">
        <f>IF(P354="","",COUNTIF($P$8:P354,"○"))</f>
        <v>#N/A</v>
      </c>
    </row>
    <row r="355" spans="6:17" ht="13.5">
      <c r="F355">
        <v>4</v>
      </c>
      <c r="G355" t="s">
        <v>771</v>
      </c>
      <c r="H355" t="s">
        <v>760</v>
      </c>
      <c r="I355">
        <v>1</v>
      </c>
      <c r="L355" t="s">
        <v>588</v>
      </c>
      <c r="M355" t="s">
        <v>771</v>
      </c>
      <c r="N355" t="s">
        <v>760</v>
      </c>
      <c r="O355">
        <v>2</v>
      </c>
      <c r="P355" s="30" t="e">
        <f t="shared" si="6"/>
        <v>#N/A</v>
      </c>
      <c r="Q355" s="30" t="e">
        <f>IF(P355="","",COUNTIF($P$8:P355,"○"))</f>
        <v>#N/A</v>
      </c>
    </row>
    <row r="356" spans="6:17" ht="13.5">
      <c r="F356">
        <v>5</v>
      </c>
      <c r="G356" t="s">
        <v>772</v>
      </c>
      <c r="H356" t="s">
        <v>751</v>
      </c>
      <c r="I356">
        <v>1</v>
      </c>
      <c r="L356" t="s">
        <v>588</v>
      </c>
      <c r="M356" t="s">
        <v>772</v>
      </c>
      <c r="N356" t="s">
        <v>751</v>
      </c>
      <c r="O356">
        <v>2</v>
      </c>
      <c r="P356" s="30" t="e">
        <f t="shared" si="6"/>
        <v>#N/A</v>
      </c>
      <c r="Q356" s="30" t="e">
        <f>IF(P356="","",COUNTIF($P$8:P356,"○"))</f>
        <v>#N/A</v>
      </c>
    </row>
    <row r="357" spans="6:17" ht="13.5">
      <c r="F357">
        <v>6</v>
      </c>
      <c r="G357" t="s">
        <v>773</v>
      </c>
      <c r="H357" t="s">
        <v>770</v>
      </c>
      <c r="I357">
        <v>1</v>
      </c>
      <c r="L357" t="s">
        <v>588</v>
      </c>
      <c r="M357" t="s">
        <v>773</v>
      </c>
      <c r="N357" t="s">
        <v>770</v>
      </c>
      <c r="O357">
        <v>2</v>
      </c>
      <c r="P357" s="30" t="e">
        <f t="shared" si="6"/>
        <v>#N/A</v>
      </c>
      <c r="Q357" s="30" t="e">
        <f>IF(P357="","",COUNTIF($P$8:P357,"○"))</f>
        <v>#N/A</v>
      </c>
    </row>
    <row r="358" spans="6:17" ht="13.5">
      <c r="F358">
        <v>7</v>
      </c>
      <c r="G358" t="s">
        <v>774</v>
      </c>
      <c r="H358" t="s">
        <v>775</v>
      </c>
      <c r="I358">
        <v>1</v>
      </c>
      <c r="L358" t="s">
        <v>588</v>
      </c>
      <c r="M358" t="s">
        <v>774</v>
      </c>
      <c r="N358" t="s">
        <v>775</v>
      </c>
      <c r="O358">
        <v>2</v>
      </c>
      <c r="P358" s="30" t="e">
        <f t="shared" si="6"/>
        <v>#N/A</v>
      </c>
      <c r="Q358" s="30" t="e">
        <f>IF(P358="","",COUNTIF($P$8:P358,"○"))</f>
        <v>#N/A</v>
      </c>
    </row>
    <row r="359" spans="6:17" ht="13.5">
      <c r="F359">
        <v>8</v>
      </c>
      <c r="G359" t="s">
        <v>776</v>
      </c>
      <c r="H359" t="s">
        <v>753</v>
      </c>
      <c r="I359">
        <v>1</v>
      </c>
      <c r="L359" t="s">
        <v>588</v>
      </c>
      <c r="M359" t="s">
        <v>776</v>
      </c>
      <c r="N359" t="s">
        <v>753</v>
      </c>
      <c r="O359">
        <v>2</v>
      </c>
      <c r="P359" s="30" t="e">
        <f t="shared" si="6"/>
        <v>#N/A</v>
      </c>
      <c r="Q359" s="30" t="e">
        <f>IF(P359="","",COUNTIF($P$8:P359,"○"))</f>
        <v>#N/A</v>
      </c>
    </row>
    <row r="360" spans="6:17" ht="13.5">
      <c r="F360">
        <v>9</v>
      </c>
      <c r="G360" t="s">
        <v>777</v>
      </c>
      <c r="H360" t="s">
        <v>778</v>
      </c>
      <c r="I360">
        <v>1</v>
      </c>
      <c r="L360" t="s">
        <v>588</v>
      </c>
      <c r="M360" t="s">
        <v>777</v>
      </c>
      <c r="N360" t="s">
        <v>778</v>
      </c>
      <c r="O360">
        <v>2</v>
      </c>
      <c r="P360" s="30" t="e">
        <f t="shared" si="6"/>
        <v>#N/A</v>
      </c>
      <c r="Q360" s="30" t="e">
        <f>IF(P360="","",COUNTIF($P$8:P360,"○"))</f>
        <v>#N/A</v>
      </c>
    </row>
    <row r="361" spans="6:17" ht="13.5">
      <c r="F361">
        <v>10</v>
      </c>
      <c r="G361" t="s">
        <v>779</v>
      </c>
      <c r="H361" t="s">
        <v>780</v>
      </c>
      <c r="I361">
        <v>1</v>
      </c>
      <c r="L361" t="s">
        <v>588</v>
      </c>
      <c r="M361" t="s">
        <v>779</v>
      </c>
      <c r="N361" t="s">
        <v>780</v>
      </c>
      <c r="O361">
        <v>2</v>
      </c>
      <c r="P361" s="30" t="e">
        <f t="shared" si="6"/>
        <v>#N/A</v>
      </c>
      <c r="Q361" s="30" t="e">
        <f>IF(P361="","",COUNTIF($P$8:P361,"○"))</f>
        <v>#N/A</v>
      </c>
    </row>
    <row r="362" spans="16:17" ht="13.5">
      <c r="P362" s="30" t="e">
        <f t="shared" si="6"/>
        <v>#N/A</v>
      </c>
      <c r="Q362" s="30" t="e">
        <f>IF(P362="","",COUNTIF($P$8:P362,"○"))</f>
        <v>#N/A</v>
      </c>
    </row>
    <row r="363" spans="6:17" ht="13.5">
      <c r="F363" t="s">
        <v>349</v>
      </c>
      <c r="P363" s="30" t="e">
        <f t="shared" si="6"/>
        <v>#N/A</v>
      </c>
      <c r="Q363" s="30" t="e">
        <f>IF(P363="","",COUNTIF($P$8:P363,"○"))</f>
        <v>#N/A</v>
      </c>
    </row>
    <row r="364" spans="6:17" ht="13.5">
      <c r="F364">
        <v>1</v>
      </c>
      <c r="G364" t="s">
        <v>781</v>
      </c>
      <c r="H364" t="s">
        <v>753</v>
      </c>
      <c r="I364">
        <v>2</v>
      </c>
      <c r="L364" t="s">
        <v>588</v>
      </c>
      <c r="M364" t="s">
        <v>781</v>
      </c>
      <c r="N364" t="s">
        <v>753</v>
      </c>
      <c r="O364">
        <v>3</v>
      </c>
      <c r="P364" s="30" t="e">
        <f t="shared" si="6"/>
        <v>#N/A</v>
      </c>
      <c r="Q364" s="30" t="e">
        <f>IF(P364="","",COUNTIF($P$8:P364,"○"))</f>
        <v>#N/A</v>
      </c>
    </row>
    <row r="365" spans="6:17" ht="13.5">
      <c r="F365">
        <v>2</v>
      </c>
      <c r="G365" t="s">
        <v>782</v>
      </c>
      <c r="H365" t="s">
        <v>783</v>
      </c>
      <c r="I365">
        <v>2</v>
      </c>
      <c r="L365" t="s">
        <v>588</v>
      </c>
      <c r="M365" t="s">
        <v>782</v>
      </c>
      <c r="N365" t="s">
        <v>783</v>
      </c>
      <c r="O365">
        <v>3</v>
      </c>
      <c r="P365" s="30" t="e">
        <f t="shared" si="6"/>
        <v>#N/A</v>
      </c>
      <c r="Q365" s="30" t="e">
        <f>IF(P365="","",COUNTIF($P$8:P365,"○"))</f>
        <v>#N/A</v>
      </c>
    </row>
    <row r="366" spans="6:17" ht="13.5">
      <c r="F366">
        <v>3</v>
      </c>
      <c r="G366" t="s">
        <v>784</v>
      </c>
      <c r="H366" t="s">
        <v>785</v>
      </c>
      <c r="I366">
        <v>2</v>
      </c>
      <c r="L366" t="s">
        <v>588</v>
      </c>
      <c r="M366" t="s">
        <v>784</v>
      </c>
      <c r="N366" t="s">
        <v>785</v>
      </c>
      <c r="O366">
        <v>3</v>
      </c>
      <c r="P366" s="30" t="e">
        <f t="shared" si="6"/>
        <v>#N/A</v>
      </c>
      <c r="Q366" s="30" t="e">
        <f>IF(P366="","",COUNTIF($P$8:P366,"○"))</f>
        <v>#N/A</v>
      </c>
    </row>
    <row r="367" spans="6:17" ht="13.5">
      <c r="F367">
        <v>4</v>
      </c>
      <c r="G367" t="s">
        <v>786</v>
      </c>
      <c r="H367" t="s">
        <v>787</v>
      </c>
      <c r="I367">
        <v>2</v>
      </c>
      <c r="L367" t="s">
        <v>588</v>
      </c>
      <c r="M367" t="s">
        <v>786</v>
      </c>
      <c r="N367" t="s">
        <v>787</v>
      </c>
      <c r="O367">
        <v>3</v>
      </c>
      <c r="P367" s="30" t="e">
        <f t="shared" si="6"/>
        <v>#N/A</v>
      </c>
      <c r="Q367" s="30" t="e">
        <f>IF(P367="","",COUNTIF($P$8:P367,"○"))</f>
        <v>#N/A</v>
      </c>
    </row>
    <row r="368" spans="6:17" ht="13.5">
      <c r="F368">
        <v>5</v>
      </c>
      <c r="G368" t="s">
        <v>788</v>
      </c>
      <c r="H368" t="s">
        <v>789</v>
      </c>
      <c r="I368">
        <v>2</v>
      </c>
      <c r="L368" t="s">
        <v>588</v>
      </c>
      <c r="M368" t="s">
        <v>788</v>
      </c>
      <c r="N368" t="s">
        <v>789</v>
      </c>
      <c r="O368">
        <v>3</v>
      </c>
      <c r="P368" s="30" t="e">
        <f t="shared" si="6"/>
        <v>#N/A</v>
      </c>
      <c r="Q368" s="30" t="e">
        <f>IF(P368="","",COUNTIF($P$8:P368,"○"))</f>
        <v>#N/A</v>
      </c>
    </row>
    <row r="369" spans="6:17" ht="13.5">
      <c r="F369">
        <v>6</v>
      </c>
      <c r="G369" t="s">
        <v>790</v>
      </c>
      <c r="H369" t="s">
        <v>791</v>
      </c>
      <c r="I369">
        <v>2</v>
      </c>
      <c r="L369" t="s">
        <v>588</v>
      </c>
      <c r="M369" t="s">
        <v>790</v>
      </c>
      <c r="N369" t="s">
        <v>791</v>
      </c>
      <c r="O369">
        <v>3</v>
      </c>
      <c r="P369" s="30" t="e">
        <f t="shared" si="6"/>
        <v>#N/A</v>
      </c>
      <c r="Q369" s="30" t="e">
        <f>IF(P369="","",COUNTIF($P$8:P369,"○"))</f>
        <v>#N/A</v>
      </c>
    </row>
    <row r="370" spans="6:17" ht="13.5">
      <c r="F370">
        <v>7</v>
      </c>
      <c r="G370" t="s">
        <v>792</v>
      </c>
      <c r="H370" t="s">
        <v>770</v>
      </c>
      <c r="I370">
        <v>2</v>
      </c>
      <c r="L370" t="s">
        <v>588</v>
      </c>
      <c r="M370" t="s">
        <v>792</v>
      </c>
      <c r="N370" t="s">
        <v>770</v>
      </c>
      <c r="O370">
        <v>3</v>
      </c>
      <c r="P370" s="30" t="e">
        <f t="shared" si="6"/>
        <v>#N/A</v>
      </c>
      <c r="Q370" s="30" t="e">
        <f>IF(P370="","",COUNTIF($P$8:P370,"○"))</f>
        <v>#N/A</v>
      </c>
    </row>
    <row r="371" spans="6:17" ht="13.5">
      <c r="F371">
        <v>8</v>
      </c>
      <c r="G371" t="s">
        <v>793</v>
      </c>
      <c r="H371" t="s">
        <v>794</v>
      </c>
      <c r="I371">
        <v>2</v>
      </c>
      <c r="L371" t="s">
        <v>588</v>
      </c>
      <c r="M371" t="s">
        <v>793</v>
      </c>
      <c r="N371" t="s">
        <v>794</v>
      </c>
      <c r="O371">
        <v>3</v>
      </c>
      <c r="P371" s="30" t="e">
        <f t="shared" si="6"/>
        <v>#N/A</v>
      </c>
      <c r="Q371" s="30" t="e">
        <f>IF(P371="","",COUNTIF($P$8:P371,"○"))</f>
        <v>#N/A</v>
      </c>
    </row>
    <row r="372" spans="6:17" ht="13.5">
      <c r="F372">
        <v>9</v>
      </c>
      <c r="G372" t="s">
        <v>795</v>
      </c>
      <c r="H372" t="s">
        <v>796</v>
      </c>
      <c r="I372">
        <v>2</v>
      </c>
      <c r="L372" t="s">
        <v>588</v>
      </c>
      <c r="M372" t="s">
        <v>795</v>
      </c>
      <c r="N372" t="s">
        <v>796</v>
      </c>
      <c r="O372">
        <v>3</v>
      </c>
      <c r="P372" s="30" t="e">
        <f t="shared" si="6"/>
        <v>#N/A</v>
      </c>
      <c r="Q372" s="30" t="e">
        <f>IF(P372="","",COUNTIF($P$8:P372,"○"))</f>
        <v>#N/A</v>
      </c>
    </row>
    <row r="373" spans="6:17" ht="13.5">
      <c r="F373">
        <v>10</v>
      </c>
      <c r="G373" t="s">
        <v>797</v>
      </c>
      <c r="H373" t="s">
        <v>798</v>
      </c>
      <c r="I373">
        <v>2</v>
      </c>
      <c r="L373" t="s">
        <v>588</v>
      </c>
      <c r="M373" t="s">
        <v>797</v>
      </c>
      <c r="N373" t="s">
        <v>798</v>
      </c>
      <c r="O373">
        <v>3</v>
      </c>
      <c r="P373" s="30" t="e">
        <f t="shared" si="6"/>
        <v>#N/A</v>
      </c>
      <c r="Q373" s="30" t="e">
        <f>IF(P373="","",COUNTIF($P$8:P373,"○"))</f>
        <v>#N/A</v>
      </c>
    </row>
    <row r="374" spans="16:17" ht="13.5">
      <c r="P374" s="30" t="e">
        <f t="shared" si="6"/>
        <v>#N/A</v>
      </c>
      <c r="Q374" s="30" t="e">
        <f>IF(P374="","",COUNTIF($P$8:P374,"○"))</f>
        <v>#N/A</v>
      </c>
    </row>
    <row r="375" spans="16:17" ht="13.5">
      <c r="P375" s="30" t="e">
        <f t="shared" si="6"/>
        <v>#N/A</v>
      </c>
      <c r="Q375" s="30" t="e">
        <f>IF(P375="","",COUNTIF($P$8:P375,"○"))</f>
        <v>#N/A</v>
      </c>
    </row>
    <row r="376" spans="6:17" ht="13.5">
      <c r="F376" t="s">
        <v>380</v>
      </c>
      <c r="P376" s="30" t="e">
        <f t="shared" si="6"/>
        <v>#N/A</v>
      </c>
      <c r="Q376" s="30" t="e">
        <f>IF(P376="","",COUNTIF($P$8:P376,"○"))</f>
        <v>#N/A</v>
      </c>
    </row>
    <row r="377" spans="6:17" ht="13.5">
      <c r="F377">
        <v>1</v>
      </c>
      <c r="G377" t="s">
        <v>799</v>
      </c>
      <c r="H377" t="s">
        <v>770</v>
      </c>
      <c r="I377">
        <v>3</v>
      </c>
      <c r="L377" t="s">
        <v>380</v>
      </c>
      <c r="M377" t="s">
        <v>800</v>
      </c>
      <c r="N377" t="s">
        <v>801</v>
      </c>
      <c r="O377">
        <v>3</v>
      </c>
      <c r="P377" s="30" t="e">
        <f t="shared" si="6"/>
        <v>#N/A</v>
      </c>
      <c r="Q377" s="30" t="e">
        <f>IF(P377="","",COUNTIF($P$8:P377,"○"))</f>
        <v>#N/A</v>
      </c>
    </row>
    <row r="378" spans="6:17" ht="13.5">
      <c r="F378">
        <v>2</v>
      </c>
      <c r="G378" t="s">
        <v>802</v>
      </c>
      <c r="H378" t="s">
        <v>803</v>
      </c>
      <c r="I378">
        <v>3</v>
      </c>
      <c r="L378" t="s">
        <v>380</v>
      </c>
      <c r="M378" t="s">
        <v>804</v>
      </c>
      <c r="N378" t="s">
        <v>770</v>
      </c>
      <c r="O378">
        <v>3</v>
      </c>
      <c r="P378" s="30" t="e">
        <f t="shared" si="6"/>
        <v>#N/A</v>
      </c>
      <c r="Q378" s="30" t="e">
        <f>IF(P378="","",COUNTIF($P$8:P378,"○"))</f>
        <v>#N/A</v>
      </c>
    </row>
    <row r="379" spans="6:17" ht="13.5">
      <c r="F379">
        <v>3</v>
      </c>
      <c r="G379" t="s">
        <v>800</v>
      </c>
      <c r="H379" t="s">
        <v>801</v>
      </c>
      <c r="I379">
        <v>2</v>
      </c>
      <c r="L379" t="s">
        <v>380</v>
      </c>
      <c r="M379" t="s">
        <v>805</v>
      </c>
      <c r="N379" t="s">
        <v>764</v>
      </c>
      <c r="O379">
        <v>3</v>
      </c>
      <c r="P379" s="30" t="e">
        <f t="shared" si="6"/>
        <v>#N/A</v>
      </c>
      <c r="Q379" s="30" t="e">
        <f>IF(P379="","",COUNTIF($P$8:P379,"○"))</f>
        <v>#N/A</v>
      </c>
    </row>
    <row r="380" spans="6:17" ht="13.5">
      <c r="F380">
        <v>4</v>
      </c>
      <c r="G380" t="s">
        <v>806</v>
      </c>
      <c r="H380" t="s">
        <v>787</v>
      </c>
      <c r="I380">
        <v>3</v>
      </c>
      <c r="L380" t="s">
        <v>380</v>
      </c>
      <c r="M380" t="s">
        <v>807</v>
      </c>
      <c r="N380" t="s">
        <v>760</v>
      </c>
      <c r="O380">
        <v>3</v>
      </c>
      <c r="P380" s="30" t="e">
        <f t="shared" si="6"/>
        <v>#N/A</v>
      </c>
      <c r="Q380" s="30" t="e">
        <f>IF(P380="","",COUNTIF($P$8:P380,"○"))</f>
        <v>#N/A</v>
      </c>
    </row>
    <row r="381" spans="6:17" ht="13.5">
      <c r="F381">
        <v>5</v>
      </c>
      <c r="G381" t="s">
        <v>808</v>
      </c>
      <c r="H381" t="s">
        <v>775</v>
      </c>
      <c r="I381">
        <v>3</v>
      </c>
      <c r="L381" t="s">
        <v>380</v>
      </c>
      <c r="M381" t="s">
        <v>809</v>
      </c>
      <c r="N381" t="s">
        <v>810</v>
      </c>
      <c r="O381">
        <v>3</v>
      </c>
      <c r="P381" s="30" t="e">
        <f t="shared" si="6"/>
        <v>#N/A</v>
      </c>
      <c r="Q381" s="30" t="e">
        <f>IF(P381="","",COUNTIF($P$8:P381,"○"))</f>
        <v>#N/A</v>
      </c>
    </row>
    <row r="382" spans="6:17" ht="13.5">
      <c r="F382">
        <v>6</v>
      </c>
      <c r="G382" t="s">
        <v>804</v>
      </c>
      <c r="H382" t="s">
        <v>770</v>
      </c>
      <c r="I382">
        <v>2</v>
      </c>
      <c r="L382" t="s">
        <v>380</v>
      </c>
      <c r="M382" t="s">
        <v>811</v>
      </c>
      <c r="N382" t="s">
        <v>756</v>
      </c>
      <c r="O382">
        <v>3</v>
      </c>
      <c r="P382" s="30" t="e">
        <f t="shared" si="6"/>
        <v>#N/A</v>
      </c>
      <c r="Q382" s="30" t="e">
        <f>IF(P382="","",COUNTIF($P$8:P382,"○"))</f>
        <v>#N/A</v>
      </c>
    </row>
    <row r="383" spans="6:17" ht="13.5">
      <c r="F383">
        <v>7</v>
      </c>
      <c r="G383" t="s">
        <v>805</v>
      </c>
      <c r="H383" t="s">
        <v>764</v>
      </c>
      <c r="I383">
        <v>2</v>
      </c>
      <c r="L383" t="s">
        <v>380</v>
      </c>
      <c r="M383" t="s">
        <v>812</v>
      </c>
      <c r="N383" t="s">
        <v>770</v>
      </c>
      <c r="O383">
        <v>3</v>
      </c>
      <c r="P383" s="30" t="e">
        <f t="shared" si="6"/>
        <v>#N/A</v>
      </c>
      <c r="Q383" s="30" t="e">
        <f>IF(P383="","",COUNTIF($P$8:P383,"○"))</f>
        <v>#N/A</v>
      </c>
    </row>
    <row r="384" spans="6:17" ht="13.5">
      <c r="F384">
        <v>8</v>
      </c>
      <c r="G384" t="s">
        <v>813</v>
      </c>
      <c r="H384" t="s">
        <v>765</v>
      </c>
      <c r="I384">
        <v>3</v>
      </c>
      <c r="P384" s="30" t="e">
        <f t="shared" si="6"/>
        <v>#N/A</v>
      </c>
      <c r="Q384" s="30" t="e">
        <f>IF(P384="","",COUNTIF($P$8:P384,"○"))</f>
        <v>#N/A</v>
      </c>
    </row>
    <row r="385" spans="6:17" ht="13.5">
      <c r="F385">
        <v>8</v>
      </c>
      <c r="G385" t="s">
        <v>814</v>
      </c>
      <c r="H385" t="s">
        <v>759</v>
      </c>
      <c r="I385">
        <v>3</v>
      </c>
      <c r="P385" s="30" t="e">
        <f t="shared" si="6"/>
        <v>#N/A</v>
      </c>
      <c r="Q385" s="30" t="e">
        <f>IF(P385="","",COUNTIF($P$8:P385,"○"))</f>
        <v>#N/A</v>
      </c>
    </row>
    <row r="386" spans="6:17" ht="13.5">
      <c r="F386">
        <v>10</v>
      </c>
      <c r="G386" t="s">
        <v>807</v>
      </c>
      <c r="H386" t="s">
        <v>760</v>
      </c>
      <c r="I386">
        <v>2</v>
      </c>
      <c r="P386" s="30" t="e">
        <f t="shared" si="6"/>
        <v>#N/A</v>
      </c>
      <c r="Q386" s="30" t="e">
        <f>IF(P386="","",COUNTIF($P$8:P386,"○"))</f>
        <v>#N/A</v>
      </c>
    </row>
    <row r="387" spans="6:17" ht="13.5">
      <c r="F387">
        <v>11</v>
      </c>
      <c r="G387" t="s">
        <v>815</v>
      </c>
      <c r="H387" t="s">
        <v>754</v>
      </c>
      <c r="I387">
        <v>3</v>
      </c>
      <c r="P387" s="30" t="e">
        <f t="shared" si="6"/>
        <v>#N/A</v>
      </c>
      <c r="Q387" s="30" t="e">
        <f>IF(P387="","",COUNTIF($P$8:P387,"○"))</f>
        <v>#N/A</v>
      </c>
    </row>
    <row r="388" spans="6:17" ht="13.5">
      <c r="F388">
        <v>11</v>
      </c>
      <c r="G388" t="s">
        <v>816</v>
      </c>
      <c r="H388" t="s">
        <v>817</v>
      </c>
      <c r="I388">
        <v>3</v>
      </c>
      <c r="P388" s="30" t="e">
        <f t="shared" si="6"/>
        <v>#N/A</v>
      </c>
      <c r="Q388" s="30" t="e">
        <f>IF(P388="","",COUNTIF($P$8:P388,"○"))</f>
        <v>#N/A</v>
      </c>
    </row>
    <row r="389" spans="6:17" ht="13.5">
      <c r="F389">
        <v>13</v>
      </c>
      <c r="G389" t="s">
        <v>818</v>
      </c>
      <c r="H389" t="s">
        <v>819</v>
      </c>
      <c r="I389">
        <v>3</v>
      </c>
      <c r="P389" s="30" t="e">
        <f t="shared" si="6"/>
        <v>#N/A</v>
      </c>
      <c r="Q389" s="30" t="e">
        <f>IF(P389="","",COUNTIF($P$8:P389,"○"))</f>
        <v>#N/A</v>
      </c>
    </row>
    <row r="390" spans="6:17" ht="13.5">
      <c r="F390">
        <v>14</v>
      </c>
      <c r="G390" t="s">
        <v>820</v>
      </c>
      <c r="H390" t="s">
        <v>821</v>
      </c>
      <c r="I390">
        <v>3</v>
      </c>
      <c r="P390" s="30" t="e">
        <f t="shared" si="6"/>
        <v>#N/A</v>
      </c>
      <c r="Q390" s="30" t="e">
        <f>IF(P390="","",COUNTIF($P$8:P390,"○"))</f>
        <v>#N/A</v>
      </c>
    </row>
    <row r="391" spans="6:17" ht="13.5">
      <c r="F391">
        <v>15</v>
      </c>
      <c r="G391" t="s">
        <v>822</v>
      </c>
      <c r="H391" t="s">
        <v>751</v>
      </c>
      <c r="I391">
        <v>3</v>
      </c>
      <c r="P391" s="30" t="e">
        <f t="shared" si="6"/>
        <v>#N/A</v>
      </c>
      <c r="Q391" s="30" t="e">
        <f>IF(P391="","",COUNTIF($P$8:P391,"○"))</f>
        <v>#N/A</v>
      </c>
    </row>
    <row r="392" spans="6:17" ht="13.5">
      <c r="F392">
        <v>16</v>
      </c>
      <c r="G392" t="s">
        <v>809</v>
      </c>
      <c r="H392" t="s">
        <v>810</v>
      </c>
      <c r="I392">
        <v>2</v>
      </c>
      <c r="P392" s="30" t="e">
        <f t="shared" si="6"/>
        <v>#N/A</v>
      </c>
      <c r="Q392" s="30" t="e">
        <f>IF(P392="","",COUNTIF($P$8:P392,"○"))</f>
        <v>#N/A</v>
      </c>
    </row>
    <row r="393" spans="6:17" ht="13.5">
      <c r="F393">
        <v>17</v>
      </c>
      <c r="G393" t="s">
        <v>811</v>
      </c>
      <c r="H393" t="s">
        <v>756</v>
      </c>
      <c r="I393">
        <v>2</v>
      </c>
      <c r="P393" s="30" t="e">
        <f aca="true" t="shared" si="7" ref="P393:P456">IF($A$3=N393,"○","")</f>
        <v>#N/A</v>
      </c>
      <c r="Q393" s="30" t="e">
        <f>IF(P393="","",COUNTIF($P$8:P393,"○"))</f>
        <v>#N/A</v>
      </c>
    </row>
    <row r="394" spans="6:17" ht="13.5">
      <c r="F394">
        <v>18</v>
      </c>
      <c r="G394" t="s">
        <v>823</v>
      </c>
      <c r="H394" t="s">
        <v>763</v>
      </c>
      <c r="I394">
        <v>3</v>
      </c>
      <c r="P394" s="30" t="e">
        <f t="shared" si="7"/>
        <v>#N/A</v>
      </c>
      <c r="Q394" s="30" t="e">
        <f>IF(P394="","",COUNTIF($P$8:P394,"○"))</f>
        <v>#N/A</v>
      </c>
    </row>
    <row r="395" spans="6:17" ht="13.5">
      <c r="F395">
        <v>19</v>
      </c>
      <c r="G395" t="s">
        <v>824</v>
      </c>
      <c r="H395" t="s">
        <v>825</v>
      </c>
      <c r="I395">
        <v>3</v>
      </c>
      <c r="P395" s="30" t="e">
        <f t="shared" si="7"/>
        <v>#N/A</v>
      </c>
      <c r="Q395" s="30" t="e">
        <f>IF(P395="","",COUNTIF($P$8:P395,"○"))</f>
        <v>#N/A</v>
      </c>
    </row>
    <row r="396" spans="6:17" ht="13.5">
      <c r="F396">
        <v>20</v>
      </c>
      <c r="G396" t="s">
        <v>812</v>
      </c>
      <c r="H396" t="s">
        <v>770</v>
      </c>
      <c r="I396">
        <v>2</v>
      </c>
      <c r="P396" s="30" t="e">
        <f t="shared" si="7"/>
        <v>#N/A</v>
      </c>
      <c r="Q396" s="30" t="e">
        <f>IF(P396="","",COUNTIF($P$8:P396,"○"))</f>
        <v>#N/A</v>
      </c>
    </row>
    <row r="397" spans="16:17" ht="13.5">
      <c r="P397" s="30" t="e">
        <f t="shared" si="7"/>
        <v>#N/A</v>
      </c>
      <c r="Q397" s="30" t="e">
        <f>IF(P397="","",COUNTIF($P$8:P397,"○"))</f>
        <v>#N/A</v>
      </c>
    </row>
    <row r="398" spans="6:17" ht="13.5">
      <c r="F398" t="s">
        <v>875</v>
      </c>
      <c r="P398" s="30" t="e">
        <f t="shared" si="7"/>
        <v>#N/A</v>
      </c>
      <c r="Q398" s="30" t="e">
        <f>IF(P398="","",COUNTIF($P$8:P398,"○"))</f>
        <v>#N/A</v>
      </c>
    </row>
    <row r="399" spans="6:17" ht="13.5">
      <c r="F399" s="89">
        <v>1</v>
      </c>
      <c r="G399" s="90" t="s">
        <v>872</v>
      </c>
      <c r="H399" s="90" t="s">
        <v>873</v>
      </c>
      <c r="I399" s="90">
        <v>2</v>
      </c>
      <c r="L399" t="s">
        <v>875</v>
      </c>
      <c r="M399" s="90" t="s">
        <v>872</v>
      </c>
      <c r="N399" s="90" t="s">
        <v>873</v>
      </c>
      <c r="O399">
        <v>3</v>
      </c>
      <c r="P399" s="30" t="e">
        <f t="shared" si="7"/>
        <v>#N/A</v>
      </c>
      <c r="Q399" s="30" t="e">
        <f>IF(P399="","",COUNTIF($P$8:P399,"○"))</f>
        <v>#N/A</v>
      </c>
    </row>
    <row r="400" spans="6:17" ht="13.5">
      <c r="F400" s="91">
        <v>2</v>
      </c>
      <c r="G400" s="90" t="s">
        <v>874</v>
      </c>
      <c r="H400" s="90" t="s">
        <v>553</v>
      </c>
      <c r="I400" s="90">
        <v>2</v>
      </c>
      <c r="L400" t="s">
        <v>875</v>
      </c>
      <c r="M400" s="90" t="s">
        <v>874</v>
      </c>
      <c r="N400" s="90" t="s">
        <v>553</v>
      </c>
      <c r="O400">
        <v>3</v>
      </c>
      <c r="P400" s="30" t="e">
        <f t="shared" si="7"/>
        <v>#N/A</v>
      </c>
      <c r="Q400" s="30" t="e">
        <f>IF(P400="","",COUNTIF($P$8:P400,"○"))</f>
        <v>#N/A</v>
      </c>
    </row>
    <row r="401" spans="16:17" ht="13.5">
      <c r="P401" s="30" t="e">
        <f t="shared" si="7"/>
        <v>#N/A</v>
      </c>
      <c r="Q401" s="30" t="e">
        <f>IF(P401="","",COUNTIF($P$8:P401,"○"))</f>
        <v>#N/A</v>
      </c>
    </row>
    <row r="402" spans="16:17" ht="13.5">
      <c r="P402" s="30" t="e">
        <f t="shared" si="7"/>
        <v>#N/A</v>
      </c>
      <c r="Q402" s="30" t="e">
        <f>IF(P402="","",COUNTIF($P$8:P402,"○"))</f>
        <v>#N/A</v>
      </c>
    </row>
    <row r="403" spans="16:17" ht="13.5">
      <c r="P403" s="30" t="e">
        <f t="shared" si="7"/>
        <v>#N/A</v>
      </c>
      <c r="Q403" s="30" t="e">
        <f>IF(P403="","",COUNTIF($P$8:P403,"○"))</f>
        <v>#N/A</v>
      </c>
    </row>
    <row r="404" spans="16:17" ht="13.5">
      <c r="P404" s="30" t="e">
        <f t="shared" si="7"/>
        <v>#N/A</v>
      </c>
      <c r="Q404" s="30" t="e">
        <f>IF(P404="","",COUNTIF($P$8:P404,"○"))</f>
        <v>#N/A</v>
      </c>
    </row>
    <row r="405" spans="16:17" ht="13.5">
      <c r="P405" s="30" t="e">
        <f t="shared" si="7"/>
        <v>#N/A</v>
      </c>
      <c r="Q405" s="30" t="e">
        <f>IF(P405="","",COUNTIF($P$8:P405,"○"))</f>
        <v>#N/A</v>
      </c>
    </row>
    <row r="406" spans="16:17" ht="13.5">
      <c r="P406" s="30" t="e">
        <f t="shared" si="7"/>
        <v>#N/A</v>
      </c>
      <c r="Q406" s="30" t="e">
        <f>IF(P406="","",COUNTIF($P$8:P406,"○"))</f>
        <v>#N/A</v>
      </c>
    </row>
    <row r="407" spans="16:17" ht="13.5">
      <c r="P407" s="30" t="e">
        <f t="shared" si="7"/>
        <v>#N/A</v>
      </c>
      <c r="Q407" s="30" t="e">
        <f>IF(P407="","",COUNTIF($P$8:P407,"○"))</f>
        <v>#N/A</v>
      </c>
    </row>
    <row r="408" spans="16:17" ht="13.5">
      <c r="P408" s="30" t="e">
        <f t="shared" si="7"/>
        <v>#N/A</v>
      </c>
      <c r="Q408" s="30" t="e">
        <f>IF(P408="","",COUNTIF($P$8:P408,"○"))</f>
        <v>#N/A</v>
      </c>
    </row>
    <row r="409" spans="16:17" ht="13.5">
      <c r="P409" s="30" t="e">
        <f t="shared" si="7"/>
        <v>#N/A</v>
      </c>
      <c r="Q409" s="30" t="e">
        <f>IF(P409="","",COUNTIF($P$8:P409,"○"))</f>
        <v>#N/A</v>
      </c>
    </row>
    <row r="410" spans="16:17" ht="13.5">
      <c r="P410" s="30" t="e">
        <f t="shared" si="7"/>
        <v>#N/A</v>
      </c>
      <c r="Q410" s="30" t="e">
        <f>IF(P410="","",COUNTIF($P$8:P410,"○"))</f>
        <v>#N/A</v>
      </c>
    </row>
    <row r="411" spans="16:17" ht="13.5">
      <c r="P411" s="30" t="e">
        <f t="shared" si="7"/>
        <v>#N/A</v>
      </c>
      <c r="Q411" s="30" t="e">
        <f>IF(P411="","",COUNTIF($P$8:P411,"○"))</f>
        <v>#N/A</v>
      </c>
    </row>
    <row r="412" spans="16:17" ht="13.5">
      <c r="P412" s="30" t="e">
        <f t="shared" si="7"/>
        <v>#N/A</v>
      </c>
      <c r="Q412" s="30" t="e">
        <f>IF(P412="","",COUNTIF($P$8:P412,"○"))</f>
        <v>#N/A</v>
      </c>
    </row>
    <row r="413" spans="16:17" ht="13.5">
      <c r="P413" s="30" t="e">
        <f t="shared" si="7"/>
        <v>#N/A</v>
      </c>
      <c r="Q413" s="30" t="e">
        <f>IF(P413="","",COUNTIF($P$8:P413,"○"))</f>
        <v>#N/A</v>
      </c>
    </row>
    <row r="414" spans="16:17" ht="13.5">
      <c r="P414" s="30" t="e">
        <f t="shared" si="7"/>
        <v>#N/A</v>
      </c>
      <c r="Q414" s="30" t="e">
        <f>IF(P414="","",COUNTIF($P$8:P414,"○"))</f>
        <v>#N/A</v>
      </c>
    </row>
    <row r="415" spans="16:17" ht="13.5">
      <c r="P415" s="30" t="e">
        <f t="shared" si="7"/>
        <v>#N/A</v>
      </c>
      <c r="Q415" s="30" t="e">
        <f>IF(P415="","",COUNTIF($P$8:P415,"○"))</f>
        <v>#N/A</v>
      </c>
    </row>
    <row r="416" spans="16:17" ht="13.5">
      <c r="P416" s="30" t="e">
        <f t="shared" si="7"/>
        <v>#N/A</v>
      </c>
      <c r="Q416" s="30" t="e">
        <f>IF(P416="","",COUNTIF($P$8:P416,"○"))</f>
        <v>#N/A</v>
      </c>
    </row>
    <row r="417" spans="16:17" ht="13.5">
      <c r="P417" s="30" t="e">
        <f t="shared" si="7"/>
        <v>#N/A</v>
      </c>
      <c r="Q417" s="30" t="e">
        <f>IF(P417="","",COUNTIF($P$8:P417,"○"))</f>
        <v>#N/A</v>
      </c>
    </row>
    <row r="418" spans="16:17" ht="13.5">
      <c r="P418" s="30" t="e">
        <f t="shared" si="7"/>
        <v>#N/A</v>
      </c>
      <c r="Q418" s="30" t="e">
        <f>IF(P418="","",COUNTIF($P$8:P418,"○"))</f>
        <v>#N/A</v>
      </c>
    </row>
    <row r="419" spans="16:17" ht="13.5">
      <c r="P419" s="30" t="e">
        <f t="shared" si="7"/>
        <v>#N/A</v>
      </c>
      <c r="Q419" s="30" t="e">
        <f>IF(P419="","",COUNTIF($P$8:P419,"○"))</f>
        <v>#N/A</v>
      </c>
    </row>
    <row r="420" spans="16:17" ht="13.5">
      <c r="P420" s="30" t="e">
        <f t="shared" si="7"/>
        <v>#N/A</v>
      </c>
      <c r="Q420" s="30" t="e">
        <f>IF(P420="","",COUNTIF($P$8:P420,"○"))</f>
        <v>#N/A</v>
      </c>
    </row>
    <row r="421" spans="16:17" ht="13.5">
      <c r="P421" s="30" t="e">
        <f t="shared" si="7"/>
        <v>#N/A</v>
      </c>
      <c r="Q421" s="30" t="e">
        <f>IF(P421="","",COUNTIF($P$8:P421,"○"))</f>
        <v>#N/A</v>
      </c>
    </row>
    <row r="422" spans="16:17" ht="13.5">
      <c r="P422" s="30" t="e">
        <f t="shared" si="7"/>
        <v>#N/A</v>
      </c>
      <c r="Q422" s="30" t="e">
        <f>IF(P422="","",COUNTIF($P$8:P422,"○"))</f>
        <v>#N/A</v>
      </c>
    </row>
    <row r="423" spans="16:17" ht="13.5">
      <c r="P423" s="30" t="e">
        <f t="shared" si="7"/>
        <v>#N/A</v>
      </c>
      <c r="Q423" s="30" t="e">
        <f>IF(P423="","",COUNTIF($P$8:P423,"○"))</f>
        <v>#N/A</v>
      </c>
    </row>
    <row r="424" spans="16:17" ht="13.5">
      <c r="P424" s="30" t="e">
        <f t="shared" si="7"/>
        <v>#N/A</v>
      </c>
      <c r="Q424" s="30" t="e">
        <f>IF(P424="","",COUNTIF($P$8:P424,"○"))</f>
        <v>#N/A</v>
      </c>
    </row>
    <row r="425" spans="16:17" ht="13.5">
      <c r="P425" s="30" t="e">
        <f t="shared" si="7"/>
        <v>#N/A</v>
      </c>
      <c r="Q425" s="30" t="e">
        <f>IF(P425="","",COUNTIF($P$8:P425,"○"))</f>
        <v>#N/A</v>
      </c>
    </row>
    <row r="426" spans="16:17" ht="13.5">
      <c r="P426" s="30" t="e">
        <f t="shared" si="7"/>
        <v>#N/A</v>
      </c>
      <c r="Q426" s="30" t="e">
        <f>IF(P426="","",COUNTIF($P$8:P426,"○"))</f>
        <v>#N/A</v>
      </c>
    </row>
    <row r="427" spans="16:17" ht="13.5">
      <c r="P427" s="30" t="e">
        <f t="shared" si="7"/>
        <v>#N/A</v>
      </c>
      <c r="Q427" s="30" t="e">
        <f>IF(P427="","",COUNTIF($P$8:P427,"○"))</f>
        <v>#N/A</v>
      </c>
    </row>
    <row r="428" spans="6:17" ht="13.5">
      <c r="F428" t="s">
        <v>382</v>
      </c>
      <c r="P428" s="30" t="e">
        <f t="shared" si="7"/>
        <v>#N/A</v>
      </c>
      <c r="Q428" s="30" t="e">
        <f>IF(P428="","",COUNTIF($P$8:P428,"○"))</f>
        <v>#N/A</v>
      </c>
    </row>
    <row r="429" spans="6:17" ht="13.5">
      <c r="F429">
        <v>1</v>
      </c>
      <c r="G429" t="s">
        <v>827</v>
      </c>
      <c r="H429" t="s">
        <v>748</v>
      </c>
      <c r="I429">
        <v>3</v>
      </c>
      <c r="L429" t="s">
        <v>382</v>
      </c>
      <c r="M429" t="s">
        <v>752</v>
      </c>
      <c r="N429" t="s">
        <v>753</v>
      </c>
      <c r="O429">
        <v>3</v>
      </c>
      <c r="P429" s="30" t="e">
        <f t="shared" si="7"/>
        <v>#N/A</v>
      </c>
      <c r="Q429" s="30" t="e">
        <f>IF(P429="","",COUNTIF($P$8:P429,"○"))</f>
        <v>#N/A</v>
      </c>
    </row>
    <row r="430" spans="6:17" ht="13.5">
      <c r="F430">
        <v>2</v>
      </c>
      <c r="G430" t="s">
        <v>752</v>
      </c>
      <c r="H430" t="s">
        <v>753</v>
      </c>
      <c r="I430">
        <v>2</v>
      </c>
      <c r="L430" t="s">
        <v>382</v>
      </c>
      <c r="M430" t="s">
        <v>755</v>
      </c>
      <c r="N430" t="s">
        <v>828</v>
      </c>
      <c r="O430">
        <v>2</v>
      </c>
      <c r="P430" s="30" t="e">
        <f t="shared" si="7"/>
        <v>#N/A</v>
      </c>
      <c r="Q430" s="30" t="e">
        <f>IF(P430="","",COUNTIF($P$8:P430,"○"))</f>
        <v>#N/A</v>
      </c>
    </row>
    <row r="431" spans="6:17" ht="13.5">
      <c r="F431">
        <v>3</v>
      </c>
      <c r="G431" t="s">
        <v>829</v>
      </c>
      <c r="H431" t="s">
        <v>830</v>
      </c>
      <c r="I431">
        <v>3</v>
      </c>
      <c r="L431" t="s">
        <v>382</v>
      </c>
      <c r="M431" t="s">
        <v>831</v>
      </c>
      <c r="N431" t="s">
        <v>828</v>
      </c>
      <c r="O431">
        <v>3</v>
      </c>
      <c r="P431" s="30" t="e">
        <f t="shared" si="7"/>
        <v>#N/A</v>
      </c>
      <c r="Q431" s="30" t="e">
        <f>IF(P431="","",COUNTIF($P$8:P431,"○"))</f>
        <v>#N/A</v>
      </c>
    </row>
    <row r="432" spans="6:17" ht="13.5">
      <c r="F432">
        <v>3</v>
      </c>
      <c r="G432" t="s">
        <v>755</v>
      </c>
      <c r="H432" t="s">
        <v>828</v>
      </c>
      <c r="I432">
        <v>1</v>
      </c>
      <c r="L432" t="s">
        <v>382</v>
      </c>
      <c r="M432" t="s">
        <v>832</v>
      </c>
      <c r="N432" t="s">
        <v>833</v>
      </c>
      <c r="O432">
        <v>3</v>
      </c>
      <c r="P432" s="30" t="e">
        <f t="shared" si="7"/>
        <v>#N/A</v>
      </c>
      <c r="Q432" s="30" t="e">
        <f>IF(P432="","",COUNTIF($P$8:P432,"○"))</f>
        <v>#N/A</v>
      </c>
    </row>
    <row r="433" spans="6:17" ht="13.5">
      <c r="F433">
        <v>5</v>
      </c>
      <c r="G433" t="s">
        <v>834</v>
      </c>
      <c r="H433" t="s">
        <v>835</v>
      </c>
      <c r="I433">
        <v>3</v>
      </c>
      <c r="L433" t="s">
        <v>382</v>
      </c>
      <c r="M433" t="s">
        <v>836</v>
      </c>
      <c r="N433" t="s">
        <v>837</v>
      </c>
      <c r="O433">
        <v>3</v>
      </c>
      <c r="P433" s="30" t="e">
        <f t="shared" si="7"/>
        <v>#N/A</v>
      </c>
      <c r="Q433" s="30" t="e">
        <f>IF(P433="","",COUNTIF($P$8:P433,"○"))</f>
        <v>#N/A</v>
      </c>
    </row>
    <row r="434" spans="6:17" ht="13.5">
      <c r="F434">
        <v>6</v>
      </c>
      <c r="G434" t="s">
        <v>838</v>
      </c>
      <c r="H434" t="s">
        <v>759</v>
      </c>
      <c r="I434">
        <v>3</v>
      </c>
      <c r="L434" t="s">
        <v>382</v>
      </c>
      <c r="M434" t="s">
        <v>839</v>
      </c>
      <c r="N434" t="s">
        <v>778</v>
      </c>
      <c r="O434">
        <v>3</v>
      </c>
      <c r="P434" s="30" t="e">
        <f t="shared" si="7"/>
        <v>#N/A</v>
      </c>
      <c r="Q434" s="30" t="e">
        <f>IF(P434="","",COUNTIF($P$8:P434,"○"))</f>
        <v>#N/A</v>
      </c>
    </row>
    <row r="435" spans="6:17" ht="13.5">
      <c r="F435">
        <v>7</v>
      </c>
      <c r="G435" t="s">
        <v>831</v>
      </c>
      <c r="H435" t="s">
        <v>828</v>
      </c>
      <c r="I435">
        <v>2</v>
      </c>
      <c r="L435" t="s">
        <v>382</v>
      </c>
      <c r="M435" t="s">
        <v>840</v>
      </c>
      <c r="N435" t="s">
        <v>841</v>
      </c>
      <c r="O435">
        <v>3</v>
      </c>
      <c r="P435" s="30" t="e">
        <f t="shared" si="7"/>
        <v>#N/A</v>
      </c>
      <c r="Q435" s="30" t="e">
        <f>IF(P435="","",COUNTIF($P$8:P435,"○"))</f>
        <v>#N/A</v>
      </c>
    </row>
    <row r="436" spans="6:17" ht="13.5">
      <c r="F436">
        <v>8</v>
      </c>
      <c r="G436" t="s">
        <v>842</v>
      </c>
      <c r="H436" t="s">
        <v>819</v>
      </c>
      <c r="I436">
        <v>3</v>
      </c>
      <c r="L436" t="s">
        <v>382</v>
      </c>
      <c r="M436" t="s">
        <v>843</v>
      </c>
      <c r="N436" t="s">
        <v>828</v>
      </c>
      <c r="O436">
        <v>2</v>
      </c>
      <c r="P436" s="30" t="e">
        <f t="shared" si="7"/>
        <v>#N/A</v>
      </c>
      <c r="Q436" s="30" t="e">
        <f>IF(P436="","",COUNTIF($P$8:P436,"○"))</f>
        <v>#N/A</v>
      </c>
    </row>
    <row r="437" spans="6:17" ht="13.5">
      <c r="F437">
        <v>9</v>
      </c>
      <c r="G437" t="s">
        <v>844</v>
      </c>
      <c r="H437" t="s">
        <v>845</v>
      </c>
      <c r="I437">
        <v>3</v>
      </c>
      <c r="P437" s="30" t="e">
        <f t="shared" si="7"/>
        <v>#N/A</v>
      </c>
      <c r="Q437" s="30" t="e">
        <f>IF(P437="","",COUNTIF($P$8:P437,"○"))</f>
        <v>#N/A</v>
      </c>
    </row>
    <row r="438" spans="6:17" ht="13.5">
      <c r="F438">
        <v>10</v>
      </c>
      <c r="G438" t="s">
        <v>832</v>
      </c>
      <c r="H438" t="s">
        <v>833</v>
      </c>
      <c r="I438">
        <v>2</v>
      </c>
      <c r="P438" s="30" t="e">
        <f t="shared" si="7"/>
        <v>#N/A</v>
      </c>
      <c r="Q438" s="30" t="e">
        <f>IF(P438="","",COUNTIF($P$8:P438,"○"))</f>
        <v>#N/A</v>
      </c>
    </row>
    <row r="439" spans="6:17" ht="13.5">
      <c r="F439">
        <v>11</v>
      </c>
      <c r="G439" t="s">
        <v>836</v>
      </c>
      <c r="H439" t="s">
        <v>837</v>
      </c>
      <c r="I439">
        <v>2</v>
      </c>
      <c r="P439" s="30" t="e">
        <f t="shared" si="7"/>
        <v>#N/A</v>
      </c>
      <c r="Q439" s="30" t="e">
        <f>IF(P439="","",COUNTIF($P$8:P439,"○"))</f>
        <v>#N/A</v>
      </c>
    </row>
    <row r="440" spans="6:17" ht="13.5">
      <c r="F440">
        <v>12</v>
      </c>
      <c r="G440" t="s">
        <v>846</v>
      </c>
      <c r="H440" t="s">
        <v>847</v>
      </c>
      <c r="I440">
        <v>3</v>
      </c>
      <c r="P440" s="30" t="e">
        <f t="shared" si="7"/>
        <v>#N/A</v>
      </c>
      <c r="Q440" s="30" t="e">
        <f>IF(P440="","",COUNTIF($P$8:P440,"○"))</f>
        <v>#N/A</v>
      </c>
    </row>
    <row r="441" spans="6:17" ht="13.5">
      <c r="F441">
        <v>12</v>
      </c>
      <c r="G441" t="s">
        <v>848</v>
      </c>
      <c r="H441" t="s">
        <v>759</v>
      </c>
      <c r="I441">
        <v>3</v>
      </c>
      <c r="P441" s="30" t="e">
        <f t="shared" si="7"/>
        <v>#N/A</v>
      </c>
      <c r="Q441" s="30" t="e">
        <f>IF(P441="","",COUNTIF($P$8:P441,"○"))</f>
        <v>#N/A</v>
      </c>
    </row>
    <row r="442" spans="6:17" ht="13.5">
      <c r="F442">
        <v>14</v>
      </c>
      <c r="G442" t="s">
        <v>839</v>
      </c>
      <c r="H442" t="s">
        <v>778</v>
      </c>
      <c r="I442">
        <v>2</v>
      </c>
      <c r="P442" s="30" t="e">
        <f t="shared" si="7"/>
        <v>#N/A</v>
      </c>
      <c r="Q442" s="30" t="e">
        <f>IF(P442="","",COUNTIF($P$8:P442,"○"))</f>
        <v>#N/A</v>
      </c>
    </row>
    <row r="443" spans="6:17" ht="13.5">
      <c r="F443">
        <v>15</v>
      </c>
      <c r="G443" t="s">
        <v>849</v>
      </c>
      <c r="H443" t="s">
        <v>780</v>
      </c>
      <c r="I443">
        <v>3</v>
      </c>
      <c r="P443" s="30" t="e">
        <f t="shared" si="7"/>
        <v>#N/A</v>
      </c>
      <c r="Q443" s="30" t="e">
        <f>IF(P443="","",COUNTIF($P$8:P443,"○"))</f>
        <v>#N/A</v>
      </c>
    </row>
    <row r="444" spans="6:17" ht="13.5">
      <c r="F444">
        <v>16</v>
      </c>
      <c r="G444" t="s">
        <v>840</v>
      </c>
      <c r="H444" t="s">
        <v>841</v>
      </c>
      <c r="I444">
        <v>2</v>
      </c>
      <c r="P444" s="30" t="e">
        <f t="shared" si="7"/>
        <v>#N/A</v>
      </c>
      <c r="Q444" s="30" t="e">
        <f>IF(P444="","",COUNTIF($P$8:P444,"○"))</f>
        <v>#N/A</v>
      </c>
    </row>
    <row r="445" spans="6:17" ht="13.5">
      <c r="F445">
        <v>17</v>
      </c>
      <c r="G445" t="s">
        <v>843</v>
      </c>
      <c r="H445" t="s">
        <v>828</v>
      </c>
      <c r="I445">
        <v>1</v>
      </c>
      <c r="P445" s="30" t="e">
        <f t="shared" si="7"/>
        <v>#N/A</v>
      </c>
      <c r="Q445" s="30" t="e">
        <f>IF(P445="","",COUNTIF($P$8:P445,"○"))</f>
        <v>#N/A</v>
      </c>
    </row>
    <row r="446" spans="6:17" ht="13.5">
      <c r="F446">
        <v>18</v>
      </c>
      <c r="G446" t="s">
        <v>850</v>
      </c>
      <c r="H446" t="s">
        <v>751</v>
      </c>
      <c r="I446">
        <v>3</v>
      </c>
      <c r="P446" s="30" t="e">
        <f t="shared" si="7"/>
        <v>#N/A</v>
      </c>
      <c r="Q446" s="30" t="e">
        <f>IF(P446="","",COUNTIF($P$8:P446,"○"))</f>
        <v>#N/A</v>
      </c>
    </row>
    <row r="447" spans="6:17" ht="13.5">
      <c r="F447">
        <v>19</v>
      </c>
      <c r="G447" t="s">
        <v>851</v>
      </c>
      <c r="H447" t="s">
        <v>852</v>
      </c>
      <c r="I447">
        <v>3</v>
      </c>
      <c r="P447" s="30" t="e">
        <f t="shared" si="7"/>
        <v>#N/A</v>
      </c>
      <c r="Q447" s="30" t="e">
        <f>IF(P447="","",COUNTIF($P$8:P447,"○"))</f>
        <v>#N/A</v>
      </c>
    </row>
    <row r="448" spans="6:17" ht="13.5">
      <c r="F448">
        <v>20</v>
      </c>
      <c r="G448" t="s">
        <v>853</v>
      </c>
      <c r="H448" t="s">
        <v>837</v>
      </c>
      <c r="I448">
        <v>3</v>
      </c>
      <c r="P448" s="30" t="e">
        <f t="shared" si="7"/>
        <v>#N/A</v>
      </c>
      <c r="Q448" s="30" t="e">
        <f>IF(P448="","",COUNTIF($P$8:P448,"○"))</f>
        <v>#N/A</v>
      </c>
    </row>
    <row r="449" spans="6:17" ht="13.5">
      <c r="F449">
        <v>20</v>
      </c>
      <c r="G449" t="s">
        <v>854</v>
      </c>
      <c r="H449" t="s">
        <v>826</v>
      </c>
      <c r="I449">
        <v>3</v>
      </c>
      <c r="P449" s="30" t="e">
        <f t="shared" si="7"/>
        <v>#N/A</v>
      </c>
      <c r="Q449" s="30" t="e">
        <f>IF(P449="","",COUNTIF($P$8:P449,"○"))</f>
        <v>#N/A</v>
      </c>
    </row>
    <row r="450" spans="16:17" ht="13.5">
      <c r="P450" s="30" t="e">
        <f t="shared" si="7"/>
        <v>#N/A</v>
      </c>
      <c r="Q450" s="30" t="e">
        <f>IF(P450="","",COUNTIF($P$8:P450,"○"))</f>
        <v>#N/A</v>
      </c>
    </row>
    <row r="451" spans="16:17" ht="13.5">
      <c r="P451" s="30" t="e">
        <f t="shared" si="7"/>
        <v>#N/A</v>
      </c>
      <c r="Q451" s="30" t="e">
        <f>IF(P451="","",COUNTIF($P$8:P451,"○"))</f>
        <v>#N/A</v>
      </c>
    </row>
    <row r="452" spans="16:17" ht="13.5">
      <c r="P452" s="30" t="e">
        <f t="shared" si="7"/>
        <v>#N/A</v>
      </c>
      <c r="Q452" s="30" t="e">
        <f>IF(P452="","",COUNTIF($P$8:P452,"○"))</f>
        <v>#N/A</v>
      </c>
    </row>
    <row r="453" spans="16:17" ht="13.5">
      <c r="P453" s="30" t="e">
        <f t="shared" si="7"/>
        <v>#N/A</v>
      </c>
      <c r="Q453" s="30" t="e">
        <f>IF(P453="","",COUNTIF($P$8:P453,"○"))</f>
        <v>#N/A</v>
      </c>
    </row>
    <row r="454" spans="16:17" ht="13.5">
      <c r="P454" s="30" t="e">
        <f t="shared" si="7"/>
        <v>#N/A</v>
      </c>
      <c r="Q454" s="30" t="e">
        <f>IF(P454="","",COUNTIF($P$8:P454,"○"))</f>
        <v>#N/A</v>
      </c>
    </row>
    <row r="455" spans="16:17" ht="13.5">
      <c r="P455" s="30" t="e">
        <f t="shared" si="7"/>
        <v>#N/A</v>
      </c>
      <c r="Q455" s="30" t="e">
        <f>IF(P455="","",COUNTIF($P$8:P455,"○"))</f>
        <v>#N/A</v>
      </c>
    </row>
    <row r="456" spans="16:17" ht="13.5">
      <c r="P456" s="30" t="e">
        <f t="shared" si="7"/>
        <v>#N/A</v>
      </c>
      <c r="Q456" s="30" t="e">
        <f>IF(P456="","",COUNTIF($P$8:P456,"○"))</f>
        <v>#N/A</v>
      </c>
    </row>
    <row r="457" spans="16:17" ht="13.5">
      <c r="P457" s="30" t="e">
        <f aca="true" t="shared" si="8" ref="P457:P485">IF($A$3=N457,"○","")</f>
        <v>#N/A</v>
      </c>
      <c r="Q457" s="30" t="e">
        <f>IF(P457="","",COUNTIF($P$8:P457,"○"))</f>
        <v>#N/A</v>
      </c>
    </row>
    <row r="458" spans="16:17" ht="13.5">
      <c r="P458" s="30" t="e">
        <f t="shared" si="8"/>
        <v>#N/A</v>
      </c>
      <c r="Q458" s="30" t="e">
        <f>IF(P458="","",COUNTIF($P$8:P458,"○"))</f>
        <v>#N/A</v>
      </c>
    </row>
    <row r="459" spans="16:17" ht="13.5">
      <c r="P459" s="30" t="e">
        <f t="shared" si="8"/>
        <v>#N/A</v>
      </c>
      <c r="Q459" s="30" t="e">
        <f>IF(P459="","",COUNTIF($P$8:P459,"○"))</f>
        <v>#N/A</v>
      </c>
    </row>
    <row r="460" spans="16:17" ht="13.5">
      <c r="P460" s="30" t="e">
        <f t="shared" si="8"/>
        <v>#N/A</v>
      </c>
      <c r="Q460" s="30" t="e">
        <f>IF(P460="","",COUNTIF($P$8:P460,"○"))</f>
        <v>#N/A</v>
      </c>
    </row>
    <row r="461" spans="16:17" ht="13.5">
      <c r="P461" s="30" t="e">
        <f t="shared" si="8"/>
        <v>#N/A</v>
      </c>
      <c r="Q461" s="30" t="e">
        <f>IF(P461="","",COUNTIF($P$8:P461,"○"))</f>
        <v>#N/A</v>
      </c>
    </row>
    <row r="462" spans="16:17" ht="13.5">
      <c r="P462" s="30" t="e">
        <f t="shared" si="8"/>
        <v>#N/A</v>
      </c>
      <c r="Q462" s="30" t="e">
        <f>IF(P462="","",COUNTIF($P$8:P462,"○"))</f>
        <v>#N/A</v>
      </c>
    </row>
    <row r="463" spans="16:17" ht="13.5">
      <c r="P463" s="30" t="e">
        <f t="shared" si="8"/>
        <v>#N/A</v>
      </c>
      <c r="Q463" s="30" t="e">
        <f>IF(P463="","",COUNTIF($P$8:P463,"○"))</f>
        <v>#N/A</v>
      </c>
    </row>
    <row r="464" spans="16:17" ht="13.5">
      <c r="P464" s="30" t="e">
        <f t="shared" si="8"/>
        <v>#N/A</v>
      </c>
      <c r="Q464" s="30" t="e">
        <f>IF(P464="","",COUNTIF($P$8:P464,"○"))</f>
        <v>#N/A</v>
      </c>
    </row>
    <row r="465" spans="16:17" ht="13.5">
      <c r="P465" s="30" t="e">
        <f t="shared" si="8"/>
        <v>#N/A</v>
      </c>
      <c r="Q465" s="30" t="e">
        <f>IF(P465="","",COUNTIF($P$8:P465,"○"))</f>
        <v>#N/A</v>
      </c>
    </row>
    <row r="466" spans="16:17" ht="13.5">
      <c r="P466" s="30" t="e">
        <f t="shared" si="8"/>
        <v>#N/A</v>
      </c>
      <c r="Q466" s="30" t="e">
        <f>IF(P466="","",COUNTIF($P$8:P466,"○"))</f>
        <v>#N/A</v>
      </c>
    </row>
    <row r="467" spans="16:17" ht="13.5">
      <c r="P467" s="30" t="e">
        <f t="shared" si="8"/>
        <v>#N/A</v>
      </c>
      <c r="Q467" s="30" t="e">
        <f>IF(P467="","",COUNTIF($P$8:P467,"○"))</f>
        <v>#N/A</v>
      </c>
    </row>
    <row r="468" spans="16:17" ht="13.5">
      <c r="P468" s="30" t="e">
        <f t="shared" si="8"/>
        <v>#N/A</v>
      </c>
      <c r="Q468" s="30" t="e">
        <f>IF(P468="","",COUNTIF($P$8:P468,"○"))</f>
        <v>#N/A</v>
      </c>
    </row>
    <row r="469" spans="16:17" ht="13.5">
      <c r="P469" s="30" t="e">
        <f t="shared" si="8"/>
        <v>#N/A</v>
      </c>
      <c r="Q469" s="30" t="e">
        <f>IF(P469="","",COUNTIF($P$8:P469,"○"))</f>
        <v>#N/A</v>
      </c>
    </row>
    <row r="470" spans="16:17" ht="13.5">
      <c r="P470" s="30" t="e">
        <f t="shared" si="8"/>
        <v>#N/A</v>
      </c>
      <c r="Q470" s="30" t="e">
        <f>IF(P470="","",COUNTIF($P$8:P470,"○"))</f>
        <v>#N/A</v>
      </c>
    </row>
    <row r="471" spans="16:17" ht="13.5">
      <c r="P471" s="30" t="e">
        <f t="shared" si="8"/>
        <v>#N/A</v>
      </c>
      <c r="Q471" s="30" t="e">
        <f>IF(P471="","",COUNTIF($P$8:P471,"○"))</f>
        <v>#N/A</v>
      </c>
    </row>
    <row r="472" spans="16:17" ht="13.5">
      <c r="P472" s="30" t="e">
        <f t="shared" si="8"/>
        <v>#N/A</v>
      </c>
      <c r="Q472" s="30" t="e">
        <f>IF(P472="","",COUNTIF($P$8:P472,"○"))</f>
        <v>#N/A</v>
      </c>
    </row>
    <row r="473" spans="16:17" ht="13.5">
      <c r="P473" s="30" t="e">
        <f t="shared" si="8"/>
        <v>#N/A</v>
      </c>
      <c r="Q473" s="30" t="e">
        <f>IF(P473="","",COUNTIF($P$8:P473,"○"))</f>
        <v>#N/A</v>
      </c>
    </row>
    <row r="474" spans="6:17" ht="13.5">
      <c r="F474" t="s">
        <v>372</v>
      </c>
      <c r="P474" s="30" t="e">
        <f t="shared" si="8"/>
        <v>#N/A</v>
      </c>
      <c r="Q474" s="30" t="e">
        <f>IF(P474="","",COUNTIF($P$8:P474,"○"))</f>
        <v>#N/A</v>
      </c>
    </row>
    <row r="475" spans="6:17" ht="13.5">
      <c r="F475">
        <v>1</v>
      </c>
      <c r="G475" t="s">
        <v>761</v>
      </c>
      <c r="H475" t="s">
        <v>762</v>
      </c>
      <c r="I475">
        <v>3</v>
      </c>
      <c r="L475" t="s">
        <v>372</v>
      </c>
      <c r="M475" t="s">
        <v>855</v>
      </c>
      <c r="N475" t="s">
        <v>762</v>
      </c>
      <c r="O475">
        <v>3</v>
      </c>
      <c r="P475" s="30" t="e">
        <f t="shared" si="8"/>
        <v>#N/A</v>
      </c>
      <c r="Q475" s="30" t="e">
        <f>IF(P475="","",COUNTIF($P$8:P475,"○"))</f>
        <v>#N/A</v>
      </c>
    </row>
    <row r="476" spans="6:17" ht="13.5">
      <c r="F476">
        <v>2</v>
      </c>
      <c r="G476" t="s">
        <v>749</v>
      </c>
      <c r="H476" t="s">
        <v>750</v>
      </c>
      <c r="I476">
        <v>3</v>
      </c>
      <c r="L476" t="s">
        <v>372</v>
      </c>
      <c r="M476" t="s">
        <v>856</v>
      </c>
      <c r="N476" t="s">
        <v>857</v>
      </c>
      <c r="O476">
        <v>3</v>
      </c>
      <c r="P476" s="30" t="e">
        <f t="shared" si="8"/>
        <v>#N/A</v>
      </c>
      <c r="Q476" s="30" t="e">
        <f>IF(P476="","",COUNTIF($P$8:P476,"○"))</f>
        <v>#N/A</v>
      </c>
    </row>
    <row r="477" spans="6:17" ht="13.5">
      <c r="F477">
        <v>3</v>
      </c>
      <c r="G477" t="s">
        <v>757</v>
      </c>
      <c r="H477" t="s">
        <v>758</v>
      </c>
      <c r="I477">
        <v>3</v>
      </c>
      <c r="L477" t="s">
        <v>372</v>
      </c>
      <c r="M477" t="s">
        <v>858</v>
      </c>
      <c r="N477" t="s">
        <v>859</v>
      </c>
      <c r="O477">
        <v>3</v>
      </c>
      <c r="P477" s="30" t="e">
        <f t="shared" si="8"/>
        <v>#N/A</v>
      </c>
      <c r="Q477" s="30" t="e">
        <f>IF(P477="","",COUNTIF($P$8:P477,"○"))</f>
        <v>#N/A</v>
      </c>
    </row>
    <row r="478" spans="6:17" ht="13.5">
      <c r="F478">
        <v>4</v>
      </c>
      <c r="G478" t="s">
        <v>860</v>
      </c>
      <c r="H478" t="s">
        <v>861</v>
      </c>
      <c r="I478">
        <v>3</v>
      </c>
      <c r="L478" t="s">
        <v>372</v>
      </c>
      <c r="M478" t="s">
        <v>862</v>
      </c>
      <c r="N478" t="s">
        <v>863</v>
      </c>
      <c r="O478">
        <v>3</v>
      </c>
      <c r="P478" s="30" t="e">
        <f t="shared" si="8"/>
        <v>#N/A</v>
      </c>
      <c r="Q478" s="30" t="e">
        <f>IF(P478="","",COUNTIF($P$8:P478,"○"))</f>
        <v>#N/A</v>
      </c>
    </row>
    <row r="479" spans="6:17" ht="13.5">
      <c r="F479">
        <v>5</v>
      </c>
      <c r="G479" t="s">
        <v>864</v>
      </c>
      <c r="H479" t="s">
        <v>865</v>
      </c>
      <c r="I479">
        <v>3</v>
      </c>
      <c r="L479" t="s">
        <v>372</v>
      </c>
      <c r="M479" t="s">
        <v>866</v>
      </c>
      <c r="N479" t="s">
        <v>865</v>
      </c>
      <c r="O479">
        <v>3</v>
      </c>
      <c r="P479" s="30" t="e">
        <f t="shared" si="8"/>
        <v>#N/A</v>
      </c>
      <c r="Q479" s="30" t="e">
        <f>IF(P479="","",COUNTIF($P$8:P479,"○"))</f>
        <v>#N/A</v>
      </c>
    </row>
    <row r="480" spans="6:17" ht="13.5">
      <c r="F480">
        <v>6</v>
      </c>
      <c r="G480" t="s">
        <v>855</v>
      </c>
      <c r="H480" t="s">
        <v>762</v>
      </c>
      <c r="I480">
        <v>2</v>
      </c>
      <c r="P480" s="30" t="e">
        <f t="shared" si="8"/>
        <v>#N/A</v>
      </c>
      <c r="Q480" s="30" t="e">
        <f>IF(P480="","",COUNTIF($P$8:P480,"○"))</f>
        <v>#N/A</v>
      </c>
    </row>
    <row r="481" spans="6:17" ht="13.5">
      <c r="F481">
        <v>7</v>
      </c>
      <c r="G481" t="s">
        <v>867</v>
      </c>
      <c r="H481" t="s">
        <v>762</v>
      </c>
      <c r="I481">
        <v>3</v>
      </c>
      <c r="P481" s="30" t="e">
        <f t="shared" si="8"/>
        <v>#N/A</v>
      </c>
      <c r="Q481" s="30" t="e">
        <f>IF(P481="","",COUNTIF($P$8:P481,"○"))</f>
        <v>#N/A</v>
      </c>
    </row>
    <row r="482" spans="6:17" ht="13.5">
      <c r="F482">
        <v>8</v>
      </c>
      <c r="G482" t="s">
        <v>868</v>
      </c>
      <c r="H482" t="s">
        <v>869</v>
      </c>
      <c r="I482">
        <v>3</v>
      </c>
      <c r="P482" s="30" t="e">
        <f t="shared" si="8"/>
        <v>#N/A</v>
      </c>
      <c r="Q482" s="30" t="e">
        <f>IF(P482="","",COUNTIF($P$8:P482,"○"))</f>
        <v>#N/A</v>
      </c>
    </row>
    <row r="483" spans="6:17" ht="13.5">
      <c r="F483">
        <v>9</v>
      </c>
      <c r="G483" t="s">
        <v>870</v>
      </c>
      <c r="H483" t="s">
        <v>857</v>
      </c>
      <c r="I483">
        <v>3</v>
      </c>
      <c r="P483" s="30" t="e">
        <f t="shared" si="8"/>
        <v>#N/A</v>
      </c>
      <c r="Q483" s="30" t="e">
        <f>IF(P483="","",COUNTIF($P$8:P483,"○"))</f>
        <v>#N/A</v>
      </c>
    </row>
    <row r="484" spans="6:17" ht="13.5">
      <c r="F484">
        <v>10</v>
      </c>
      <c r="G484" t="s">
        <v>871</v>
      </c>
      <c r="H484" t="s">
        <v>857</v>
      </c>
      <c r="I484">
        <v>3</v>
      </c>
      <c r="P484" s="30" t="e">
        <f t="shared" si="8"/>
        <v>#N/A</v>
      </c>
      <c r="Q484" s="30" t="e">
        <f>IF(P484="","",COUNTIF($P$8:P484,"○"))</f>
        <v>#N/A</v>
      </c>
    </row>
    <row r="485" spans="6:17" ht="13.5">
      <c r="F485">
        <v>11</v>
      </c>
      <c r="G485" t="s">
        <v>856</v>
      </c>
      <c r="H485" t="s">
        <v>857</v>
      </c>
      <c r="I485">
        <v>2</v>
      </c>
      <c r="P485" s="30" t="e">
        <f t="shared" si="8"/>
        <v>#N/A</v>
      </c>
      <c r="Q485" s="30" t="e">
        <f>IF(P485="","",COUNTIF($P$8:P485,"○"))</f>
        <v>#N/A</v>
      </c>
    </row>
    <row r="486" spans="6:9" ht="13.5">
      <c r="F486">
        <v>12</v>
      </c>
      <c r="G486" t="s">
        <v>858</v>
      </c>
      <c r="H486" t="s">
        <v>859</v>
      </c>
      <c r="I486">
        <v>2</v>
      </c>
    </row>
    <row r="487" spans="6:9" ht="13.5">
      <c r="F487">
        <v>13</v>
      </c>
      <c r="G487" t="s">
        <v>862</v>
      </c>
      <c r="H487" t="s">
        <v>863</v>
      </c>
      <c r="I487">
        <v>2</v>
      </c>
    </row>
    <row r="488" spans="6:9" ht="13.5">
      <c r="F488">
        <v>14</v>
      </c>
      <c r="G488" t="s">
        <v>866</v>
      </c>
      <c r="H488" t="s">
        <v>865</v>
      </c>
      <c r="I48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2019-02-05T10:22:40Z</cp:lastPrinted>
  <dcterms:created xsi:type="dcterms:W3CDTF">1999-05-20T01:54:59Z</dcterms:created>
  <dcterms:modified xsi:type="dcterms:W3CDTF">2022-04-13T10:20:16Z</dcterms:modified>
  <cp:category/>
  <cp:version/>
  <cp:contentType/>
  <cp:contentStatus/>
</cp:coreProperties>
</file>